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livingsouthsimcoe-my.sharepoint.com/personal/barbarabarta_class_on_ca/Documents/Fundraising/Vista/"/>
    </mc:Choice>
  </mc:AlternateContent>
  <xr:revisionPtr revIDLastSave="0" documentId="8_{A3D2B130-70C3-F14C-AA51-9170BB719F9F}" xr6:coauthVersionLast="47" xr6:coauthVersionMax="47" xr10:uidLastSave="{00000000-0000-0000-0000-000000000000}"/>
  <bookViews>
    <workbookView xWindow="160" yWindow="500" windowWidth="24240" windowHeight="13140" xr2:uid="{00000000-000D-0000-FFFF-FFFF00000000}"/>
  </bookViews>
  <sheets>
    <sheet name="Master Order Form" sheetId="1" r:id="rId1"/>
  </sheets>
  <definedNames>
    <definedName name="_xlnm.Print_Area" localSheetId="0">'Master Order Form'!$A$1:$K$144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1" l="1"/>
  <c r="K92" i="1" s="1"/>
  <c r="I91" i="1"/>
  <c r="K91" i="1" s="1"/>
  <c r="I48" i="1"/>
  <c r="K48" i="1" s="1"/>
  <c r="I130" i="1" l="1"/>
  <c r="K130" i="1" s="1"/>
  <c r="I104" i="1"/>
  <c r="K104" i="1" s="1"/>
  <c r="I44" i="1" l="1"/>
  <c r="K44" i="1" s="1"/>
  <c r="I31" i="1"/>
  <c r="K31" i="1" s="1"/>
  <c r="I94" i="1"/>
  <c r="K94" i="1" s="1"/>
  <c r="I83" i="1"/>
  <c r="K83" i="1" s="1"/>
  <c r="I99" i="1"/>
  <c r="K99" i="1" s="1"/>
  <c r="I140" i="1"/>
  <c r="K140" i="1" s="1"/>
  <c r="I97" i="1"/>
  <c r="K97" i="1" s="1"/>
  <c r="I98" i="1"/>
  <c r="K98" i="1" s="1"/>
  <c r="I96" i="1"/>
  <c r="K96" i="1" s="1"/>
  <c r="I22" i="1"/>
  <c r="K22" i="1" s="1"/>
  <c r="I8" i="1"/>
  <c r="K8" i="1" s="1"/>
  <c r="I3" i="1"/>
  <c r="K3" i="1" s="1"/>
  <c r="I41" i="1"/>
  <c r="K41" i="1" s="1"/>
  <c r="I40" i="1"/>
  <c r="K40" i="1" s="1"/>
  <c r="I135" i="1"/>
  <c r="K135" i="1" s="1"/>
  <c r="I113" i="1"/>
  <c r="K113" i="1" s="1"/>
  <c r="I82" i="1"/>
  <c r="K82" i="1" s="1"/>
  <c r="I4" i="1"/>
  <c r="K4" i="1" s="1"/>
  <c r="I5" i="1"/>
  <c r="K5" i="1" s="1"/>
  <c r="I6" i="1"/>
  <c r="K6" i="1" s="1"/>
  <c r="I7" i="1"/>
  <c r="K7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2" i="1"/>
  <c r="K32" i="1" s="1"/>
  <c r="I43" i="1"/>
  <c r="K43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2" i="1"/>
  <c r="K42" i="1" s="1"/>
  <c r="I45" i="1"/>
  <c r="K45" i="1" s="1"/>
  <c r="I46" i="1"/>
  <c r="K46" i="1" s="1"/>
  <c r="I47" i="1"/>
  <c r="K47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3" i="1"/>
  <c r="K93" i="1" s="1"/>
  <c r="I95" i="1"/>
  <c r="K95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1" i="1"/>
  <c r="K131" i="1" s="1"/>
  <c r="I132" i="1"/>
  <c r="K132" i="1" s="1"/>
  <c r="I133" i="1"/>
  <c r="K133" i="1" s="1"/>
  <c r="I134" i="1"/>
  <c r="K134" i="1" s="1"/>
  <c r="I136" i="1"/>
  <c r="K136" i="1" s="1"/>
  <c r="I137" i="1"/>
  <c r="K137" i="1" s="1"/>
  <c r="I138" i="1"/>
  <c r="K138" i="1" s="1"/>
  <c r="I139" i="1"/>
  <c r="K139" i="1" s="1"/>
  <c r="I141" i="1" l="1"/>
  <c r="K142" i="1" s="1"/>
  <c r="K141" i="1"/>
  <c r="K144" i="1" l="1"/>
  <c r="K143" i="1"/>
</calcChain>
</file>

<file path=xl/sharedStrings.xml><?xml version="1.0" encoding="utf-8"?>
<sst xmlns="http://schemas.openxmlformats.org/spreadsheetml/2006/main" count="504" uniqueCount="143">
  <si>
    <t xml:space="preserve">ORDER DATE: </t>
  </si>
  <si>
    <t xml:space="preserve">DELIVERY DATE: </t>
  </si>
  <si>
    <t>GROCERY STORES</t>
  </si>
  <si>
    <t>LOBLAWS / SUPERSTORE / NOFRILLS / REAL CANADIAN SUPERSTORE / MAXI / ZEHRS</t>
  </si>
  <si>
    <t>LOB</t>
  </si>
  <si>
    <t>X</t>
  </si>
  <si>
    <t xml:space="preserve"> =</t>
  </si>
  <si>
    <t>REAL CANADIAN WHOLESALE / MAXI-CO / PROVIGO / CLUB ENTREPOT / FORTINOS</t>
  </si>
  <si>
    <t>ATL AND NG CASH AND CARRY / ATLANTIC SUPERSTORE / ATLANTIC SAVE EASY</t>
  </si>
  <si>
    <t xml:space="preserve">ATLANTIC SUPERVALU / EXTRAFOODS / VALU-MART / INDEPENDENT GROCERS / </t>
  </si>
  <si>
    <t>METRO / FOOD BASICS</t>
  </si>
  <si>
    <t>MET</t>
  </si>
  <si>
    <t xml:space="preserve">LONGO'S </t>
  </si>
  <si>
    <t>LON</t>
  </si>
  <si>
    <t xml:space="preserve">M &amp; M </t>
  </si>
  <si>
    <t>MM</t>
  </si>
  <si>
    <t>SOBEYS /SAFEWAY / IGA / FRESHCO / FOODLAND / THRIFTY FOODS /LAWTONS DRUGS / NEEDS</t>
  </si>
  <si>
    <t>SI</t>
  </si>
  <si>
    <t>RESTAURANTS</t>
  </si>
  <si>
    <t xml:space="preserve">APPLEBEE'S NEIGHBOURHOOD GRILL &amp; BAR   </t>
  </si>
  <si>
    <t>APP</t>
  </si>
  <si>
    <t>BOSTON PIZZA</t>
  </si>
  <si>
    <t>BP</t>
  </si>
  <si>
    <t>DP</t>
  </si>
  <si>
    <t>EARLS RESTAURANTS</t>
  </si>
  <si>
    <t>EA</t>
  </si>
  <si>
    <t xml:space="preserve">THE KEG STEAKHOUSE &amp; BAR                                        </t>
  </si>
  <si>
    <t>KEG</t>
  </si>
  <si>
    <t xml:space="preserve"> X </t>
  </si>
  <si>
    <t>UDC</t>
  </si>
  <si>
    <t xml:space="preserve">McDONALD'S RESTAURANTS OF CANADA                                                                                                                 </t>
  </si>
  <si>
    <t>MD</t>
  </si>
  <si>
    <t>MOXIE'S CLASSIC GRILL</t>
  </si>
  <si>
    <t>MOX</t>
  </si>
  <si>
    <t>PP</t>
  </si>
  <si>
    <t>RED LOBSTER</t>
  </si>
  <si>
    <t>RED</t>
  </si>
  <si>
    <t>SIR CORP CARD: JACK ASTOR'S / ALICE FAZOOLI'S / CANYON CREEK /FAR NIENTE/REDS BISTRO/THE LOOSE MOOSE</t>
  </si>
  <si>
    <t>SIR</t>
  </si>
  <si>
    <t xml:space="preserve">STARBUCKS                                                                                   </t>
  </si>
  <si>
    <t>STB</t>
  </si>
  <si>
    <t>=</t>
  </si>
  <si>
    <t xml:space="preserve">SUBWAY                                                        </t>
  </si>
  <si>
    <t>SUB</t>
  </si>
  <si>
    <t xml:space="preserve">TIM HORTONS </t>
  </si>
  <si>
    <t>TH</t>
  </si>
  <si>
    <t>WENDY'S RESTAURANTS</t>
  </si>
  <si>
    <t>WE</t>
  </si>
  <si>
    <t>GAS STATIONS</t>
  </si>
  <si>
    <t xml:space="preserve">CANADIAN TIRE &amp; GAS BAR </t>
  </si>
  <si>
    <t>CT</t>
  </si>
  <si>
    <t>Receive Canadian Tire money on purchases</t>
  </si>
  <si>
    <t>Use for Merchandise and Automotive Repairs</t>
  </si>
  <si>
    <t>Not intended for payment of accounts</t>
  </si>
  <si>
    <t>ESS</t>
  </si>
  <si>
    <t>IRV</t>
  </si>
  <si>
    <t xml:space="preserve">                                                                      </t>
  </si>
  <si>
    <t>PETRO</t>
  </si>
  <si>
    <t>PION</t>
  </si>
  <si>
    <t>SHELL</t>
  </si>
  <si>
    <t>UM</t>
  </si>
  <si>
    <t>RETAILERS</t>
  </si>
  <si>
    <r>
      <rPr>
        <b/>
        <sz val="18"/>
        <rFont val="Tahoma"/>
        <family val="2"/>
      </rPr>
      <t xml:space="preserve">AMAZON.CA </t>
    </r>
    <r>
      <rPr>
        <sz val="18"/>
        <rFont val="Tahoma"/>
        <family val="2"/>
      </rPr>
      <t xml:space="preserve">  </t>
    </r>
  </si>
  <si>
    <t>AM</t>
  </si>
  <si>
    <t xml:space="preserve">                                                                                          </t>
  </si>
  <si>
    <t xml:space="preserve">AMERICAN EAGLE OUTFITTERS    / AERIE                       </t>
  </si>
  <si>
    <t>AE</t>
  </si>
  <si>
    <t xml:space="preserve">BATH &amp; BODY WORKS                                                                                                   </t>
  </si>
  <si>
    <t>BW</t>
  </si>
  <si>
    <t>BEST BUY</t>
  </si>
  <si>
    <t>BB</t>
  </si>
  <si>
    <t xml:space="preserve">BRADFORD GREENHOUSES </t>
  </si>
  <si>
    <t>BRG</t>
  </si>
  <si>
    <t>CH</t>
  </si>
  <si>
    <t>THE CHILDREN'S PLACE</t>
  </si>
  <si>
    <t>CP</t>
  </si>
  <si>
    <t xml:space="preserve">DOLLARAMA                                                                                                                                                 </t>
  </si>
  <si>
    <t>DL</t>
  </si>
  <si>
    <t>GALAXY CINEMAS / CINEPLEX ENTERTAINMENT/FAMOUS PLAYERS/SILVER CITY/COLOSSUS/CINEMA CITY</t>
  </si>
  <si>
    <t>GC</t>
  </si>
  <si>
    <t xml:space="preserve">                                                  </t>
  </si>
  <si>
    <t xml:space="preserve">THE GAP / OLD NAVY / BANANA REPUBLIC / ATHLETA COMBO CARD       </t>
  </si>
  <si>
    <t>GAP</t>
  </si>
  <si>
    <t>GT</t>
  </si>
  <si>
    <t>HUDSON'S BAY (HBC)</t>
  </si>
  <si>
    <t>HBC</t>
  </si>
  <si>
    <t>HD</t>
  </si>
  <si>
    <t>HH</t>
  </si>
  <si>
    <t>Cards cannot be redeemed for cash or applied to your Home Card or your Home Hardware In-house Credit Accounts.</t>
  </si>
  <si>
    <t>LA SENZA AND LA SENZA GIRLS</t>
  </si>
  <si>
    <t>LASENZA</t>
  </si>
  <si>
    <r>
      <t xml:space="preserve">LOWE'S COMPANIES CANADA  </t>
    </r>
    <r>
      <rPr>
        <b/>
        <i/>
        <sz val="18"/>
        <rFont val="Tahoma"/>
        <family val="2"/>
      </rPr>
      <t xml:space="preserve">(larger denominations  available upon request)                                </t>
    </r>
  </si>
  <si>
    <t>LOW</t>
  </si>
  <si>
    <t xml:space="preserve">Cards cannot be  applied to your Lowe's Credit Card.                                                                      </t>
  </si>
  <si>
    <t xml:space="preserve">MARK'S WORK WEARHOUSE   </t>
  </si>
  <si>
    <t>MWW</t>
  </si>
  <si>
    <t>RONA</t>
  </si>
  <si>
    <t>TOYS 'R US / BABIES 'R US</t>
  </si>
  <si>
    <t>TOYS</t>
  </si>
  <si>
    <t>SHOE</t>
  </si>
  <si>
    <t>SHOPPERS DRUG MART / PHARMAPRIX</t>
  </si>
  <si>
    <t>SH</t>
  </si>
  <si>
    <t>SC</t>
  </si>
  <si>
    <t xml:space="preserve">STAPLES BUSINESS DEPOT                           </t>
  </si>
  <si>
    <t>STP</t>
  </si>
  <si>
    <t xml:space="preserve">WALMART                                                                                                                                           </t>
  </si>
  <si>
    <t>WM</t>
  </si>
  <si>
    <t xml:space="preserve">WINNERS/HOMESENSE/MARSHALLS  </t>
  </si>
  <si>
    <t>WIN</t>
  </si>
  <si>
    <t>GROSS AMOUNT/NET DUE THIS ORDER:</t>
  </si>
  <si>
    <t>Vista reserves the right to substitute gift certificate denominations if required.   Retailers subject to change without notice.</t>
  </si>
  <si>
    <t>TOTAL DUE THIS ORDER:</t>
  </si>
  <si>
    <t>GROSS REBATE EARNED:</t>
  </si>
  <si>
    <t>* Higher fees may apply for certain shipping addresses</t>
  </si>
  <si>
    <t>DSW</t>
  </si>
  <si>
    <t>THE SHOE COMPANY /  SHOE WAREHOUSE</t>
  </si>
  <si>
    <t>SHIPPING/HANDLING FEE: ADD $ 15.75 FOR ORDERS LESS THAN $5,000.00: *</t>
  </si>
  <si>
    <t xml:space="preserve">ORGANIZATION NAME:  </t>
  </si>
  <si>
    <r>
      <t xml:space="preserve">SHELL CANADA                                                                                                      </t>
    </r>
    <r>
      <rPr>
        <b/>
        <i/>
        <sz val="18"/>
        <rFont val="Tahoma"/>
        <family val="2"/>
      </rPr>
      <t xml:space="preserve">$ 250 / $ 500 cards available upon request  </t>
    </r>
    <r>
      <rPr>
        <b/>
        <sz val="18"/>
        <rFont val="Tahoma"/>
        <family val="2"/>
      </rPr>
      <t xml:space="preserve">                                                                                                                </t>
    </r>
  </si>
  <si>
    <t xml:space="preserve">VISTA GIFT CARD MASTER ORDER FORM   E-mail: vistavip@rogers.com or Fax: (705)458-9742 </t>
  </si>
  <si>
    <t xml:space="preserve">                                                                    </t>
  </si>
  <si>
    <r>
      <t xml:space="preserve">PIONEER  PETROLEUMS                                                                                         </t>
    </r>
    <r>
      <rPr>
        <b/>
        <i/>
        <sz val="18"/>
        <rFont val="Tahoma"/>
        <family val="2"/>
      </rPr>
      <t xml:space="preserve"> $ 250 / $ 500 cards available upon request   </t>
    </r>
    <r>
      <rPr>
        <b/>
        <sz val="18"/>
        <rFont val="Tahoma"/>
        <family val="2"/>
      </rPr>
      <t xml:space="preserve">                                                                         </t>
    </r>
  </si>
  <si>
    <r>
      <t xml:space="preserve">PETRO-CANADA                                                                                                                   </t>
    </r>
    <r>
      <rPr>
        <b/>
        <i/>
        <sz val="18"/>
        <rFont val="Tahoma"/>
        <family val="2"/>
      </rPr>
      <t>$ 500 cards available upon request</t>
    </r>
    <r>
      <rPr>
        <b/>
        <sz val="18"/>
        <rFont val="Tahoma"/>
        <family val="2"/>
      </rPr>
      <t xml:space="preserve">                                                </t>
    </r>
  </si>
  <si>
    <r>
      <t xml:space="preserve">IRVING OIL                                                                                                            </t>
    </r>
    <r>
      <rPr>
        <b/>
        <i/>
        <sz val="18"/>
        <rFont val="Tahoma"/>
        <family val="2"/>
      </rPr>
      <t xml:space="preserve">  $ 250 / $ 500 cards available upon request   </t>
    </r>
    <r>
      <rPr>
        <b/>
        <sz val="18"/>
        <rFont val="Tahoma"/>
        <family val="2"/>
      </rPr>
      <t xml:space="preserve">                                                       </t>
    </r>
  </si>
  <si>
    <r>
      <t xml:space="preserve">ESSO / MOBIL                                                                                                        </t>
    </r>
    <r>
      <rPr>
        <b/>
        <i/>
        <sz val="18"/>
        <rFont val="Tahoma"/>
        <family val="2"/>
      </rPr>
      <t xml:space="preserve"> $ 250 / $ 500 cards available upon request</t>
    </r>
  </si>
  <si>
    <r>
      <t xml:space="preserve">ULTRAMAR                                                                                                            </t>
    </r>
    <r>
      <rPr>
        <b/>
        <i/>
        <sz val="18"/>
        <rFont val="Tahoma"/>
        <family val="2"/>
      </rPr>
      <t>$ 250 / $ 500 cards available upon request</t>
    </r>
  </si>
  <si>
    <r>
      <t xml:space="preserve">SPORT CHEK/COAST MOUNTAIN SPORTS /ATMOSPHERE                                                        </t>
    </r>
    <r>
      <rPr>
        <b/>
        <i/>
        <sz val="18"/>
        <rFont val="Tahoma"/>
        <family val="2"/>
      </rPr>
      <t xml:space="preserve"> $ 100 cards available upon request</t>
    </r>
  </si>
  <si>
    <t xml:space="preserve">                                                                                                                                            $ 500 cards available upon request</t>
  </si>
  <si>
    <t xml:space="preserve">                                                                                    </t>
  </si>
  <si>
    <r>
      <t xml:space="preserve">RONA                           </t>
    </r>
    <r>
      <rPr>
        <b/>
        <i/>
        <sz val="18"/>
        <rFont val="Tahoma"/>
        <family val="2"/>
      </rPr>
      <t xml:space="preserve">                                                               </t>
    </r>
    <r>
      <rPr>
        <b/>
        <sz val="18"/>
        <rFont val="Tahoma"/>
        <family val="2"/>
      </rPr>
      <t xml:space="preserve"> </t>
    </r>
    <r>
      <rPr>
        <b/>
        <i/>
        <sz val="18"/>
        <rFont val="Tahoma"/>
        <family val="2"/>
      </rPr>
      <t>larger denominations up to $ 5,000.00 available upon request</t>
    </r>
  </si>
  <si>
    <r>
      <t xml:space="preserve">HOME HARDWARE STORES LIMITED / HOME FURNITURE                  </t>
    </r>
    <r>
      <rPr>
        <b/>
        <i/>
        <sz val="18"/>
        <rFont val="Tahoma"/>
        <family val="2"/>
      </rPr>
      <t>larger denominations  up to $ 3,000.00  avail. upon request</t>
    </r>
  </si>
  <si>
    <r>
      <t xml:space="preserve">HOME DEPOT                                                                                      </t>
    </r>
    <r>
      <rPr>
        <b/>
        <i/>
        <sz val="18"/>
        <rFont val="Tahoma"/>
        <family val="2"/>
      </rPr>
      <t>larger denominations up to $ 2,000.00 avail. upon request</t>
    </r>
    <r>
      <rPr>
        <b/>
        <sz val="18"/>
        <rFont val="Tahoma"/>
        <family val="2"/>
      </rPr>
      <t xml:space="preserve">            </t>
    </r>
  </si>
  <si>
    <r>
      <t xml:space="preserve">PIZZA PIZZA                                                                                                                       </t>
    </r>
    <r>
      <rPr>
        <b/>
        <i/>
        <sz val="18"/>
        <rFont val="Tahoma"/>
        <family val="2"/>
      </rPr>
      <t xml:space="preserve"> $ 100 cards available upon request</t>
    </r>
  </si>
  <si>
    <r>
      <t xml:space="preserve">DOMINO'S PIZZA                                                                                                    </t>
    </r>
    <r>
      <rPr>
        <b/>
        <i/>
        <sz val="18"/>
        <rFont val="Tahoma"/>
        <family val="2"/>
      </rPr>
      <t xml:space="preserve"> larger denominations available upon request  </t>
    </r>
    <r>
      <rPr>
        <b/>
        <sz val="18"/>
        <rFont val="Tahoma"/>
        <family val="2"/>
      </rPr>
      <t xml:space="preserve"> </t>
    </r>
  </si>
  <si>
    <t xml:space="preserve">                                                                                                                  </t>
  </si>
  <si>
    <r>
      <t xml:space="preserve">CHAPTERS / COLES/ INDIGO                                                                                    </t>
    </r>
    <r>
      <rPr>
        <b/>
        <i/>
        <sz val="18"/>
        <rFont val="Tahoma"/>
        <family val="2"/>
      </rPr>
      <t>$ 50 and $ 100 cards available upon request</t>
    </r>
  </si>
  <si>
    <r>
      <t xml:space="preserve">DSW - DESIGNER SHOE WAREHOUSE                                                                                                             </t>
    </r>
    <r>
      <rPr>
        <b/>
        <i/>
        <sz val="18"/>
        <rFont val="Tahoma"/>
        <family val="2"/>
      </rPr>
      <t>while quantities last</t>
    </r>
  </si>
  <si>
    <r>
      <t xml:space="preserve">GIANT TIGER                                                                                                            </t>
    </r>
    <r>
      <rPr>
        <b/>
        <i/>
        <sz val="18"/>
        <rFont val="Tahoma"/>
        <family val="2"/>
      </rPr>
      <t xml:space="preserve">$ 50 and $ 100 cards available upon request  </t>
    </r>
    <r>
      <rPr>
        <b/>
        <sz val="18"/>
        <rFont val="Tahoma"/>
        <family val="2"/>
      </rPr>
      <t xml:space="preserve">                                                                                   </t>
    </r>
  </si>
  <si>
    <t xml:space="preserve">HARVEY'S / THE BURGER'S PRIEST / STATE &amp; MAIN / SWISS CHALET                                                                                                   </t>
  </si>
  <si>
    <t>BLANCO CANTINA/ BIERMARKT / NEW YORK FRIES / ELEPHANT &amp; CASTLE / ULTIMATE KITCHENS /FRESH KITCHEN + JUICE BAR</t>
  </si>
  <si>
    <t xml:space="preserve">EAST SIDE MARIO'S / THE PICKLE BARREL / ORIGINAL JOE'S / LANDING RESTAURANTS / ANEJO RESTAURANT                                                                 </t>
  </si>
  <si>
    <t xml:space="preserve">THE ULTIMATE DINING CARD: KELSEY'S / MONTANA'S                   </t>
  </si>
  <si>
    <t xml:space="preserve">Revised: JUL 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</si>
</sst>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0.0%"/>
  </numFmts>
  <fonts count="16">
    <font>
      <sz val="10"/>
      <name val="Arial"/>
    </font>
    <font>
      <sz val="10"/>
      <name val="Arial"/>
      <family val="2"/>
    </font>
    <font>
      <sz val="9"/>
      <name val="Tahoma"/>
      <family val="2"/>
    </font>
    <font>
      <sz val="8"/>
      <name val="Arial"/>
      <family val="2"/>
    </font>
    <font>
      <b/>
      <i/>
      <sz val="18"/>
      <color indexed="8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26"/>
      <color indexed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26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9"/>
      <name val="Tahoma"/>
      <family val="2"/>
    </font>
    <font>
      <b/>
      <i/>
      <sz val="18"/>
      <name val="Tahoma"/>
      <family val="2"/>
    </font>
    <font>
      <b/>
      <sz val="18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0" xfId="0" applyFont="1" applyFill="1"/>
    <xf numFmtId="0" fontId="6" fillId="0" borderId="0" xfId="0" applyFont="1"/>
    <xf numFmtId="0" fontId="8" fillId="0" borderId="0" xfId="0" applyFont="1" applyAlignment="1">
      <alignment horizontal="left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66" fontId="11" fillId="0" borderId="4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6" fontId="11" fillId="0" borderId="6" xfId="0" applyNumberFormat="1" applyFont="1" applyBorder="1" applyAlignment="1">
      <alignment horizontal="center"/>
    </xf>
    <xf numFmtId="44" fontId="11" fillId="0" borderId="6" xfId="1" applyFont="1" applyBorder="1" applyAlignment="1">
      <alignment horizontal="left"/>
    </xf>
    <xf numFmtId="0" fontId="12" fillId="0" borderId="0" xfId="0" applyFont="1"/>
    <xf numFmtId="44" fontId="11" fillId="0" borderId="7" xfId="1" applyFont="1" applyBorder="1" applyAlignment="1">
      <alignment horizontal="left"/>
    </xf>
    <xf numFmtId="166" fontId="11" fillId="0" borderId="8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165" fontId="11" fillId="0" borderId="10" xfId="0" applyNumberFormat="1" applyFont="1" applyBorder="1" applyAlignment="1">
      <alignment horizontal="center"/>
    </xf>
    <xf numFmtId="6" fontId="11" fillId="0" borderId="10" xfId="0" applyNumberFormat="1" applyFont="1" applyBorder="1" applyAlignment="1">
      <alignment horizontal="center"/>
    </xf>
    <xf numFmtId="44" fontId="11" fillId="0" borderId="10" xfId="1" applyFont="1" applyBorder="1" applyAlignment="1">
      <alignment horizontal="left"/>
    </xf>
    <xf numFmtId="44" fontId="11" fillId="0" borderId="12" xfId="1" applyFont="1" applyBorder="1" applyAlignment="1">
      <alignment horizontal="left"/>
    </xf>
    <xf numFmtId="0" fontId="12" fillId="0" borderId="14" xfId="0" applyFont="1" applyBorder="1"/>
    <xf numFmtId="166" fontId="11" fillId="0" borderId="15" xfId="0" applyNumberFormat="1" applyFont="1" applyBorder="1" applyAlignment="1">
      <alignment horizontal="center" vertical="center"/>
    </xf>
    <xf numFmtId="166" fontId="11" fillId="0" borderId="16" xfId="0" applyNumberFormat="1" applyFont="1" applyBorder="1" applyAlignment="1">
      <alignment horizontal="center" vertical="center"/>
    </xf>
    <xf numFmtId="0" fontId="12" fillId="0" borderId="18" xfId="0" applyFont="1" applyBorder="1"/>
    <xf numFmtId="0" fontId="12" fillId="0" borderId="3" xfId="0" applyFont="1" applyBorder="1" applyAlignment="1">
      <alignment vertical="center"/>
    </xf>
    <xf numFmtId="0" fontId="13" fillId="2" borderId="10" xfId="0" applyFont="1" applyFill="1" applyBorder="1" applyAlignment="1">
      <alignment horizontal="center"/>
    </xf>
    <xf numFmtId="0" fontId="12" fillId="0" borderId="10" xfId="0" applyFont="1" applyBorder="1"/>
    <xf numFmtId="0" fontId="11" fillId="0" borderId="3" xfId="0" applyFont="1" applyBorder="1" applyAlignment="1">
      <alignment vertical="center"/>
    </xf>
    <xf numFmtId="166" fontId="11" fillId="0" borderId="20" xfId="0" applyNumberFormat="1" applyFont="1" applyBorder="1" applyAlignment="1">
      <alignment horizontal="center" vertical="center"/>
    </xf>
    <xf numFmtId="166" fontId="11" fillId="0" borderId="2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right"/>
    </xf>
    <xf numFmtId="0" fontId="11" fillId="0" borderId="22" xfId="0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6" fontId="11" fillId="0" borderId="22" xfId="0" applyNumberFormat="1" applyFont="1" applyBorder="1" applyAlignment="1">
      <alignment horizontal="center"/>
    </xf>
    <xf numFmtId="44" fontId="11" fillId="0" borderId="22" xfId="1" applyFont="1" applyBorder="1" applyAlignment="1">
      <alignment horizontal="center"/>
    </xf>
    <xf numFmtId="0" fontId="12" fillId="0" borderId="22" xfId="0" applyFont="1" applyBorder="1"/>
    <xf numFmtId="6" fontId="11" fillId="0" borderId="23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6" fontId="11" fillId="0" borderId="10" xfId="0" applyNumberFormat="1" applyFont="1" applyBorder="1" applyAlignment="1">
      <alignment horizontal="center" vertical="center"/>
    </xf>
    <xf numFmtId="44" fontId="11" fillId="0" borderId="10" xfId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166" fontId="11" fillId="0" borderId="4" xfId="0" applyNumberFormat="1" applyFont="1" applyBorder="1" applyAlignment="1">
      <alignment horizontal="center"/>
    </xf>
    <xf numFmtId="166" fontId="11" fillId="0" borderId="5" xfId="0" applyNumberFormat="1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/>
    </xf>
    <xf numFmtId="0" fontId="11" fillId="0" borderId="23" xfId="0" applyFont="1" applyBorder="1"/>
    <xf numFmtId="0" fontId="11" fillId="0" borderId="23" xfId="0" applyFont="1" applyBorder="1" applyAlignment="1">
      <alignment horizontal="center"/>
    </xf>
    <xf numFmtId="6" fontId="11" fillId="0" borderId="24" xfId="0" applyNumberFormat="1" applyFont="1" applyBorder="1" applyAlignment="1">
      <alignment horizontal="center"/>
    </xf>
    <xf numFmtId="44" fontId="11" fillId="0" borderId="23" xfId="1" applyFont="1" applyBorder="1" applyAlignment="1">
      <alignment horizontal="left"/>
    </xf>
    <xf numFmtId="0" fontId="13" fillId="2" borderId="25" xfId="0" applyFont="1" applyFill="1" applyBorder="1" applyAlignment="1">
      <alignment horizontal="center"/>
    </xf>
    <xf numFmtId="44" fontId="11" fillId="0" borderId="26" xfId="1" applyFont="1" applyBorder="1" applyAlignment="1">
      <alignment horizontal="left"/>
    </xf>
    <xf numFmtId="0" fontId="12" fillId="3" borderId="10" xfId="0" applyFont="1" applyFill="1" applyBorder="1" applyAlignment="1">
      <alignment horizontal="center"/>
    </xf>
    <xf numFmtId="166" fontId="11" fillId="0" borderId="10" xfId="0" applyNumberFormat="1" applyFont="1" applyBorder="1" applyAlignment="1">
      <alignment horizontal="center" vertical="center"/>
    </xf>
    <xf numFmtId="44" fontId="11" fillId="0" borderId="27" xfId="1" applyFont="1" applyBorder="1" applyAlignment="1">
      <alignment horizontal="left"/>
    </xf>
    <xf numFmtId="166" fontId="11" fillId="0" borderId="14" xfId="0" applyNumberFormat="1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164" fontId="11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12" fillId="0" borderId="29" xfId="0" applyFont="1" applyBorder="1"/>
    <xf numFmtId="0" fontId="11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44" fontId="11" fillId="0" borderId="17" xfId="1" applyFont="1" applyBorder="1" applyAlignment="1">
      <alignment horizontal="center" vertical="center"/>
    </xf>
    <xf numFmtId="44" fontId="11" fillId="0" borderId="30" xfId="1" applyFont="1" applyBorder="1" applyAlignment="1">
      <alignment horizontal="left"/>
    </xf>
    <xf numFmtId="165" fontId="11" fillId="0" borderId="23" xfId="0" applyNumberFormat="1" applyFont="1" applyBorder="1" applyAlignment="1">
      <alignment horizontal="center"/>
    </xf>
    <xf numFmtId="0" fontId="6" fillId="0" borderId="1" xfId="0" applyFont="1" applyBorder="1"/>
    <xf numFmtId="0" fontId="14" fillId="4" borderId="3" xfId="0" applyFont="1" applyFill="1" applyBorder="1" applyAlignment="1">
      <alignment vertical="center"/>
    </xf>
    <xf numFmtId="0" fontId="13" fillId="0" borderId="14" xfId="0" applyFont="1" applyBorder="1" applyAlignment="1">
      <alignment horizontal="center"/>
    </xf>
    <xf numFmtId="0" fontId="11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166" fontId="11" fillId="0" borderId="37" xfId="0" applyNumberFormat="1" applyFont="1" applyBorder="1" applyAlignment="1">
      <alignment horizontal="center" vertical="center"/>
    </xf>
    <xf numFmtId="166" fontId="11" fillId="0" borderId="38" xfId="0" applyNumberFormat="1" applyFont="1" applyBorder="1" applyAlignment="1">
      <alignment horizontal="center" vertical="center"/>
    </xf>
    <xf numFmtId="6" fontId="11" fillId="0" borderId="23" xfId="0" applyNumberFormat="1" applyFont="1" applyBorder="1" applyAlignment="1">
      <alignment horizontal="center"/>
    </xf>
    <xf numFmtId="0" fontId="12" fillId="0" borderId="39" xfId="0" applyFont="1" applyBorder="1"/>
    <xf numFmtId="0" fontId="11" fillId="0" borderId="40" xfId="0" applyFont="1" applyBorder="1" applyAlignment="1">
      <alignment vertical="center"/>
    </xf>
    <xf numFmtId="166" fontId="11" fillId="0" borderId="41" xfId="0" applyNumberFormat="1" applyFont="1" applyBorder="1" applyAlignment="1">
      <alignment horizontal="center" vertical="center"/>
    </xf>
    <xf numFmtId="166" fontId="11" fillId="0" borderId="28" xfId="0" applyNumberFormat="1" applyFont="1" applyBorder="1" applyAlignment="1">
      <alignment horizontal="center" vertical="center"/>
    </xf>
    <xf numFmtId="0" fontId="11" fillId="0" borderId="42" xfId="0" applyFont="1" applyBorder="1"/>
    <xf numFmtId="0" fontId="11" fillId="0" borderId="42" xfId="0" applyFont="1" applyBorder="1" applyAlignment="1">
      <alignment horizontal="center"/>
    </xf>
    <xf numFmtId="165" fontId="11" fillId="0" borderId="42" xfId="0" applyNumberFormat="1" applyFont="1" applyBorder="1" applyAlignment="1">
      <alignment horizontal="center"/>
    </xf>
    <xf numFmtId="6" fontId="11" fillId="0" borderId="42" xfId="0" applyNumberFormat="1" applyFont="1" applyBorder="1" applyAlignment="1">
      <alignment horizontal="center"/>
    </xf>
    <xf numFmtId="44" fontId="11" fillId="0" borderId="42" xfId="1" applyFont="1" applyBorder="1" applyAlignment="1">
      <alignment horizontal="left"/>
    </xf>
    <xf numFmtId="0" fontId="12" fillId="0" borderId="43" xfId="0" applyFont="1" applyBorder="1"/>
    <xf numFmtId="44" fontId="11" fillId="0" borderId="44" xfId="1" applyFont="1" applyBorder="1" applyAlignment="1">
      <alignment horizontal="left"/>
    </xf>
    <xf numFmtId="0" fontId="6" fillId="0" borderId="45" xfId="0" applyFont="1" applyBorder="1"/>
    <xf numFmtId="0" fontId="11" fillId="0" borderId="40" xfId="0" applyFont="1" applyBorder="1" applyAlignment="1">
      <alignment horizontal="left" vertical="center"/>
    </xf>
    <xf numFmtId="166" fontId="11" fillId="0" borderId="46" xfId="0" applyNumberFormat="1" applyFont="1" applyBorder="1" applyAlignment="1">
      <alignment horizontal="center" vertical="center"/>
    </xf>
    <xf numFmtId="0" fontId="11" fillId="0" borderId="47" xfId="0" applyFont="1" applyBorder="1"/>
    <xf numFmtId="0" fontId="11" fillId="0" borderId="47" xfId="0" applyFont="1" applyBorder="1" applyAlignment="1">
      <alignment horizontal="center"/>
    </xf>
    <xf numFmtId="165" fontId="11" fillId="0" borderId="47" xfId="0" applyNumberFormat="1" applyFont="1" applyBorder="1" applyAlignment="1">
      <alignment horizontal="center"/>
    </xf>
    <xf numFmtId="6" fontId="11" fillId="0" borderId="47" xfId="0" applyNumberFormat="1" applyFont="1" applyBorder="1" applyAlignment="1">
      <alignment horizontal="center"/>
    </xf>
    <xf numFmtId="44" fontId="11" fillId="0" borderId="47" xfId="1" applyFont="1" applyBorder="1" applyAlignment="1">
      <alignment horizontal="left"/>
    </xf>
    <xf numFmtId="0" fontId="12" fillId="0" borderId="48" xfId="0" applyFont="1" applyBorder="1"/>
    <xf numFmtId="0" fontId="12" fillId="0" borderId="40" xfId="0" applyFont="1" applyBorder="1" applyAlignment="1">
      <alignment vertical="center"/>
    </xf>
    <xf numFmtId="0" fontId="12" fillId="0" borderId="49" xfId="0" applyFont="1" applyBorder="1"/>
    <xf numFmtId="166" fontId="11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165" fontId="11" fillId="0" borderId="22" xfId="0" applyNumberFormat="1" applyFont="1" applyBorder="1" applyAlignment="1">
      <alignment horizontal="center" vertical="center"/>
    </xf>
    <xf numFmtId="6" fontId="11" fillId="0" borderId="22" xfId="0" applyNumberFormat="1" applyFont="1" applyBorder="1" applyAlignment="1">
      <alignment horizontal="center" vertical="center"/>
    </xf>
    <xf numFmtId="44" fontId="11" fillId="0" borderId="22" xfId="1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/>
    </xf>
    <xf numFmtId="0" fontId="12" fillId="0" borderId="40" xfId="0" applyFont="1" applyBorder="1" applyAlignment="1">
      <alignment horizontal="left" vertical="center"/>
    </xf>
    <xf numFmtId="166" fontId="11" fillId="0" borderId="50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right" vertical="center"/>
    </xf>
    <xf numFmtId="0" fontId="11" fillId="0" borderId="42" xfId="0" applyFont="1" applyBorder="1" applyAlignment="1">
      <alignment horizontal="center" vertical="center"/>
    </xf>
    <xf numFmtId="165" fontId="11" fillId="0" borderId="42" xfId="0" applyNumberFormat="1" applyFont="1" applyBorder="1" applyAlignment="1">
      <alignment horizontal="center" vertical="center"/>
    </xf>
    <xf numFmtId="6" fontId="11" fillId="0" borderId="42" xfId="0" applyNumberFormat="1" applyFont="1" applyBorder="1" applyAlignment="1">
      <alignment horizontal="center" vertical="center"/>
    </xf>
    <xf numFmtId="44" fontId="11" fillId="0" borderId="42" xfId="1" applyFont="1" applyBorder="1" applyAlignment="1">
      <alignment horizontal="center" vertical="center"/>
    </xf>
    <xf numFmtId="166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6" fontId="11" fillId="0" borderId="24" xfId="0" applyNumberFormat="1" applyFont="1" applyBorder="1" applyAlignment="1">
      <alignment horizontal="center" vertical="center"/>
    </xf>
    <xf numFmtId="44" fontId="11" fillId="0" borderId="24" xfId="1" applyFont="1" applyBorder="1" applyAlignment="1">
      <alignment horizontal="center" vertical="center"/>
    </xf>
    <xf numFmtId="0" fontId="11" fillId="0" borderId="47" xfId="0" applyFont="1" applyBorder="1" applyAlignment="1">
      <alignment horizontal="right" vertical="center"/>
    </xf>
    <xf numFmtId="0" fontId="11" fillId="0" borderId="47" xfId="0" applyFont="1" applyBorder="1" applyAlignment="1">
      <alignment horizontal="center" vertical="center"/>
    </xf>
    <xf numFmtId="165" fontId="11" fillId="0" borderId="47" xfId="0" applyNumberFormat="1" applyFont="1" applyBorder="1" applyAlignment="1">
      <alignment horizontal="center" vertical="center"/>
    </xf>
    <xf numFmtId="6" fontId="11" fillId="0" borderId="47" xfId="0" applyNumberFormat="1" applyFont="1" applyBorder="1" applyAlignment="1">
      <alignment horizontal="center" vertical="center"/>
    </xf>
    <xf numFmtId="44" fontId="11" fillId="0" borderId="47" xfId="1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0" fontId="11" fillId="0" borderId="24" xfId="0" applyFont="1" applyBorder="1"/>
    <xf numFmtId="0" fontId="11" fillId="0" borderId="24" xfId="0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44" fontId="11" fillId="0" borderId="24" xfId="1" applyFont="1" applyBorder="1" applyAlignment="1">
      <alignment horizontal="left"/>
    </xf>
    <xf numFmtId="44" fontId="11" fillId="0" borderId="51" xfId="1" applyFont="1" applyBorder="1" applyAlignment="1">
      <alignment horizontal="left"/>
    </xf>
    <xf numFmtId="166" fontId="11" fillId="0" borderId="47" xfId="0" applyNumberFormat="1" applyFont="1" applyBorder="1" applyAlignment="1">
      <alignment horizontal="center" vertical="center"/>
    </xf>
    <xf numFmtId="44" fontId="11" fillId="0" borderId="52" xfId="1" applyFont="1" applyBorder="1" applyAlignment="1">
      <alignment horizontal="left"/>
    </xf>
    <xf numFmtId="0" fontId="11" fillId="0" borderId="31" xfId="0" applyFont="1" applyBorder="1" applyAlignment="1">
      <alignment vertical="center"/>
    </xf>
    <xf numFmtId="166" fontId="11" fillId="0" borderId="53" xfId="0" applyNumberFormat="1" applyFont="1" applyBorder="1" applyAlignment="1">
      <alignment horizontal="center" vertical="center"/>
    </xf>
    <xf numFmtId="0" fontId="11" fillId="0" borderId="53" xfId="0" applyFont="1" applyBorder="1"/>
    <xf numFmtId="0" fontId="11" fillId="0" borderId="53" xfId="0" applyFont="1" applyBorder="1" applyAlignment="1">
      <alignment horizontal="center"/>
    </xf>
    <xf numFmtId="165" fontId="11" fillId="0" borderId="53" xfId="0" applyNumberFormat="1" applyFont="1" applyBorder="1" applyAlignment="1">
      <alignment horizontal="center"/>
    </xf>
    <xf numFmtId="6" fontId="11" fillId="0" borderId="53" xfId="0" applyNumberFormat="1" applyFont="1" applyBorder="1" applyAlignment="1">
      <alignment horizontal="center"/>
    </xf>
    <xf numFmtId="44" fontId="11" fillId="0" borderId="53" xfId="1" applyFont="1" applyBorder="1" applyAlignment="1">
      <alignment horizontal="left"/>
    </xf>
    <xf numFmtId="0" fontId="12" fillId="0" borderId="33" xfId="0" applyFont="1" applyBorder="1"/>
    <xf numFmtId="44" fontId="11" fillId="0" borderId="54" xfId="1" applyFont="1" applyBorder="1" applyAlignment="1">
      <alignment horizontal="left"/>
    </xf>
    <xf numFmtId="0" fontId="13" fillId="2" borderId="47" xfId="0" applyFont="1" applyFill="1" applyBorder="1" applyAlignment="1">
      <alignment horizontal="center"/>
    </xf>
    <xf numFmtId="0" fontId="12" fillId="0" borderId="23" xfId="0" applyFont="1" applyBorder="1"/>
    <xf numFmtId="0" fontId="12" fillId="0" borderId="47" xfId="0" applyFont="1" applyBorder="1"/>
    <xf numFmtId="166" fontId="11" fillId="0" borderId="55" xfId="0" applyNumberFormat="1" applyFont="1" applyBorder="1" applyAlignment="1">
      <alignment horizontal="center" vertical="center"/>
    </xf>
    <xf numFmtId="166" fontId="11" fillId="0" borderId="34" xfId="0" applyNumberFormat="1" applyFont="1" applyBorder="1" applyAlignment="1">
      <alignment horizontal="center" vertical="center"/>
    </xf>
    <xf numFmtId="0" fontId="13" fillId="2" borderId="53" xfId="0" applyFont="1" applyFill="1" applyBorder="1" applyAlignment="1">
      <alignment horizontal="center"/>
    </xf>
    <xf numFmtId="0" fontId="11" fillId="0" borderId="31" xfId="0" applyFont="1" applyBorder="1" applyAlignment="1">
      <alignment horizontal="left"/>
    </xf>
    <xf numFmtId="0" fontId="11" fillId="0" borderId="53" xfId="0" applyFont="1" applyBorder="1" applyAlignment="1">
      <alignment horizontal="right" vertical="center"/>
    </xf>
    <xf numFmtId="0" fontId="11" fillId="0" borderId="53" xfId="0" applyFont="1" applyBorder="1" applyAlignment="1">
      <alignment horizontal="center" vertical="center"/>
    </xf>
    <xf numFmtId="165" fontId="11" fillId="0" borderId="53" xfId="0" applyNumberFormat="1" applyFont="1" applyBorder="1" applyAlignment="1">
      <alignment horizontal="center" vertical="center"/>
    </xf>
    <xf numFmtId="6" fontId="11" fillId="0" borderId="53" xfId="0" applyNumberFormat="1" applyFont="1" applyBorder="1" applyAlignment="1">
      <alignment horizontal="center" vertical="center"/>
    </xf>
    <xf numFmtId="44" fontId="11" fillId="0" borderId="53" xfId="1" applyFont="1" applyBorder="1" applyAlignment="1">
      <alignment horizontal="center" vertical="center"/>
    </xf>
    <xf numFmtId="0" fontId="12" fillId="0" borderId="53" xfId="0" applyFont="1" applyBorder="1"/>
    <xf numFmtId="0" fontId="11" fillId="0" borderId="23" xfId="0" applyFont="1" applyBorder="1" applyAlignment="1">
      <alignment horizontal="right"/>
    </xf>
    <xf numFmtId="44" fontId="11" fillId="0" borderId="23" xfId="1" applyFont="1" applyBorder="1" applyAlignment="1">
      <alignment horizontal="center"/>
    </xf>
    <xf numFmtId="166" fontId="11" fillId="0" borderId="42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44" fontId="11" fillId="0" borderId="23" xfId="1" applyFont="1" applyBorder="1" applyAlignment="1">
      <alignment horizontal="center" vertical="center"/>
    </xf>
    <xf numFmtId="166" fontId="11" fillId="0" borderId="56" xfId="0" applyNumberFormat="1" applyFont="1" applyBorder="1" applyAlignment="1">
      <alignment horizontal="center" vertical="center"/>
    </xf>
    <xf numFmtId="166" fontId="11" fillId="0" borderId="57" xfId="0" applyNumberFormat="1" applyFont="1" applyBorder="1" applyAlignment="1">
      <alignment horizontal="center" vertical="center"/>
    </xf>
    <xf numFmtId="166" fontId="11" fillId="0" borderId="58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166" fontId="11" fillId="0" borderId="37" xfId="0" applyNumberFormat="1" applyFont="1" applyBorder="1" applyAlignment="1">
      <alignment horizontal="center"/>
    </xf>
    <xf numFmtId="166" fontId="11" fillId="0" borderId="38" xfId="0" applyNumberFormat="1" applyFont="1" applyBorder="1" applyAlignment="1">
      <alignment horizontal="center"/>
    </xf>
    <xf numFmtId="166" fontId="11" fillId="0" borderId="41" xfId="0" applyNumberFormat="1" applyFont="1" applyBorder="1" applyAlignment="1">
      <alignment horizontal="center"/>
    </xf>
    <xf numFmtId="166" fontId="11" fillId="0" borderId="46" xfId="0" applyNumberFormat="1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/>
    </xf>
    <xf numFmtId="166" fontId="11" fillId="0" borderId="57" xfId="0" applyNumberFormat="1" applyFont="1" applyBorder="1" applyAlignment="1">
      <alignment horizontal="center"/>
    </xf>
    <xf numFmtId="0" fontId="12" fillId="0" borderId="59" xfId="0" applyFont="1" applyBorder="1"/>
    <xf numFmtId="0" fontId="13" fillId="2" borderId="33" xfId="0" applyFont="1" applyFill="1" applyBorder="1" applyAlignment="1">
      <alignment horizontal="center"/>
    </xf>
    <xf numFmtId="6" fontId="11" fillId="0" borderId="17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left" vertical="center"/>
    </xf>
    <xf numFmtId="0" fontId="13" fillId="0" borderId="39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166" fontId="11" fillId="0" borderId="49" xfId="0" applyNumberFormat="1" applyFont="1" applyBorder="1" applyAlignment="1">
      <alignment horizontal="center" vertical="center"/>
    </xf>
    <xf numFmtId="166" fontId="11" fillId="0" borderId="48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166" fontId="11" fillId="2" borderId="55" xfId="0" applyNumberFormat="1" applyFont="1" applyFill="1" applyBorder="1" applyAlignment="1">
      <alignment horizontal="center" vertical="center"/>
    </xf>
    <xf numFmtId="166" fontId="11" fillId="2" borderId="34" xfId="0" applyNumberFormat="1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right"/>
    </xf>
    <xf numFmtId="0" fontId="12" fillId="3" borderId="5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1" fillId="0" borderId="60" xfId="0" applyFont="1" applyBorder="1" applyAlignment="1">
      <alignment horizontal="right" vertical="center"/>
    </xf>
    <xf numFmtId="44" fontId="15" fillId="2" borderId="31" xfId="1" applyFont="1" applyFill="1" applyBorder="1" applyAlignment="1">
      <alignment horizontal="left" vertical="center"/>
    </xf>
    <xf numFmtId="165" fontId="15" fillId="2" borderId="31" xfId="0" applyNumberFormat="1" applyFont="1" applyFill="1" applyBorder="1" applyAlignment="1">
      <alignment horizontal="left" vertical="center"/>
    </xf>
    <xf numFmtId="165" fontId="15" fillId="0" borderId="61" xfId="0" applyNumberFormat="1" applyFont="1" applyBorder="1" applyAlignment="1">
      <alignment horizontal="left"/>
    </xf>
    <xf numFmtId="165" fontId="11" fillId="2" borderId="19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44" fontId="11" fillId="0" borderId="62" xfId="1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10" fillId="0" borderId="13" xfId="0" applyFont="1" applyBorder="1" applyAlignment="1">
      <alignment horizontal="center" vertical="center" textRotation="180"/>
    </xf>
    <xf numFmtId="0" fontId="10" fillId="0" borderId="3" xfId="0" applyFont="1" applyBorder="1" applyAlignment="1">
      <alignment horizontal="center" vertical="center" textRotation="180"/>
    </xf>
    <xf numFmtId="0" fontId="10" fillId="0" borderId="11" xfId="0" applyFont="1" applyBorder="1" applyAlignment="1">
      <alignment horizontal="center" vertical="center" textRotation="180"/>
    </xf>
    <xf numFmtId="0" fontId="7" fillId="2" borderId="13" xfId="0" applyFont="1" applyFill="1" applyBorder="1" applyAlignment="1">
      <alignment horizontal="center" vertical="center" textRotation="180"/>
    </xf>
    <xf numFmtId="0" fontId="7" fillId="2" borderId="3" xfId="0" applyFont="1" applyFill="1" applyBorder="1" applyAlignment="1">
      <alignment horizontal="center" vertical="center" textRotation="180"/>
    </xf>
    <xf numFmtId="0" fontId="7" fillId="2" borderId="11" xfId="0" applyFont="1" applyFill="1" applyBorder="1" applyAlignment="1">
      <alignment horizontal="center" vertical="center" textRotation="18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3"/>
  <sheetViews>
    <sheetView tabSelected="1" topLeftCell="B1" zoomScale="50" workbookViewId="0">
      <selection activeCell="M94" sqref="M1:M1048576"/>
    </sheetView>
  </sheetViews>
  <sheetFormatPr baseColWidth="10" defaultColWidth="9.1640625" defaultRowHeight="13"/>
  <cols>
    <col min="1" max="1" width="7.1640625" style="3" customWidth="1"/>
    <col min="2" max="2" width="226.6640625" style="3" customWidth="1"/>
    <col min="3" max="3" width="15" style="3" customWidth="1"/>
    <col min="4" max="4" width="17" style="3" customWidth="1"/>
    <col min="5" max="5" width="9.83203125" style="3" customWidth="1"/>
    <col min="6" max="6" width="6.33203125" style="3" customWidth="1"/>
    <col min="7" max="7" width="23.6640625" style="8" customWidth="1"/>
    <col min="8" max="8" width="8.83203125" style="3" customWidth="1"/>
    <col min="9" max="9" width="26.1640625" style="3" customWidth="1"/>
    <col min="10" max="10" width="1.6640625" style="3" hidden="1" customWidth="1"/>
    <col min="11" max="11" width="26.1640625" style="3" bestFit="1" customWidth="1"/>
    <col min="12" max="16384" width="9.1640625" style="3"/>
  </cols>
  <sheetData>
    <row r="1" spans="1:11" s="2" customFormat="1" ht="28" customHeight="1" thickBot="1">
      <c r="A1" s="215" t="s">
        <v>119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6" customHeight="1" thickBot="1">
      <c r="B2" s="9" t="s">
        <v>117</v>
      </c>
      <c r="C2" s="85" t="s">
        <v>0</v>
      </c>
      <c r="D2" s="86"/>
      <c r="E2" s="86"/>
      <c r="F2" s="86"/>
      <c r="G2" s="87"/>
      <c r="H2" s="85" t="s">
        <v>1</v>
      </c>
      <c r="I2" s="86"/>
      <c r="J2" s="86"/>
      <c r="K2" s="88"/>
    </row>
    <row r="3" spans="1:11" ht="26" customHeight="1" thickTop="1">
      <c r="A3" s="219" t="s">
        <v>2</v>
      </c>
      <c r="B3" s="89" t="s">
        <v>3</v>
      </c>
      <c r="C3" s="90">
        <v>0.04</v>
      </c>
      <c r="D3" s="91" t="s">
        <v>4</v>
      </c>
      <c r="E3" s="58"/>
      <c r="F3" s="59" t="s">
        <v>5</v>
      </c>
      <c r="G3" s="81">
        <v>10</v>
      </c>
      <c r="H3" s="92" t="s">
        <v>6</v>
      </c>
      <c r="I3" s="61">
        <f>E3*G3</f>
        <v>0</v>
      </c>
      <c r="J3" s="93"/>
      <c r="K3" s="63">
        <f>I3*(1-C3)</f>
        <v>0</v>
      </c>
    </row>
    <row r="4" spans="1:11" ht="26" customHeight="1">
      <c r="A4" s="220"/>
      <c r="B4" s="10" t="s">
        <v>7</v>
      </c>
      <c r="C4" s="11">
        <v>0.04</v>
      </c>
      <c r="D4" s="12" t="s">
        <v>4</v>
      </c>
      <c r="E4" s="13"/>
      <c r="F4" s="14" t="s">
        <v>5</v>
      </c>
      <c r="G4" s="15">
        <v>25</v>
      </c>
      <c r="H4" s="16" t="s">
        <v>6</v>
      </c>
      <c r="I4" s="17">
        <f t="shared" ref="I4:I25" si="0">E4*G4</f>
        <v>0</v>
      </c>
      <c r="J4" s="18"/>
      <c r="K4" s="19">
        <f>I4*(1-C4)</f>
        <v>0</v>
      </c>
    </row>
    <row r="5" spans="1:11" ht="26" customHeight="1">
      <c r="A5" s="220"/>
      <c r="B5" s="10" t="s">
        <v>8</v>
      </c>
      <c r="C5" s="20">
        <v>0.04</v>
      </c>
      <c r="D5" s="21" t="s">
        <v>4</v>
      </c>
      <c r="E5" s="22"/>
      <c r="F5" s="23" t="s">
        <v>5</v>
      </c>
      <c r="G5" s="24">
        <v>50</v>
      </c>
      <c r="H5" s="25" t="s">
        <v>6</v>
      </c>
      <c r="I5" s="26">
        <f t="shared" si="0"/>
        <v>0</v>
      </c>
      <c r="J5" s="18"/>
      <c r="K5" s="19">
        <f t="shared" ref="K5:K75" si="1">I5*(1-C5)</f>
        <v>0</v>
      </c>
    </row>
    <row r="6" spans="1:11" ht="26" customHeight="1">
      <c r="A6" s="220"/>
      <c r="B6" s="35" t="s">
        <v>9</v>
      </c>
      <c r="C6" s="20">
        <v>0.04</v>
      </c>
      <c r="D6" s="21" t="s">
        <v>4</v>
      </c>
      <c r="E6" s="22"/>
      <c r="F6" s="23" t="s">
        <v>5</v>
      </c>
      <c r="G6" s="24">
        <v>100</v>
      </c>
      <c r="H6" s="25" t="s">
        <v>6</v>
      </c>
      <c r="I6" s="26">
        <f t="shared" si="0"/>
        <v>0</v>
      </c>
      <c r="J6" s="18"/>
      <c r="K6" s="19">
        <f t="shared" si="1"/>
        <v>0</v>
      </c>
    </row>
    <row r="7" spans="1:11" ht="26" customHeight="1" thickBot="1">
      <c r="A7" s="220"/>
      <c r="B7" s="94"/>
      <c r="C7" s="95">
        <v>0.04</v>
      </c>
      <c r="D7" s="96" t="s">
        <v>4</v>
      </c>
      <c r="E7" s="97"/>
      <c r="F7" s="98" t="s">
        <v>5</v>
      </c>
      <c r="G7" s="99">
        <v>250</v>
      </c>
      <c r="H7" s="100" t="s">
        <v>6</v>
      </c>
      <c r="I7" s="101">
        <f t="shared" si="0"/>
        <v>0</v>
      </c>
      <c r="J7" s="102"/>
      <c r="K7" s="103">
        <f t="shared" si="1"/>
        <v>0</v>
      </c>
    </row>
    <row r="8" spans="1:11" ht="26" customHeight="1">
      <c r="A8" s="220"/>
      <c r="B8" s="89" t="s">
        <v>10</v>
      </c>
      <c r="C8" s="91">
        <v>3.5000000000000003E-2</v>
      </c>
      <c r="D8" s="91" t="s">
        <v>11</v>
      </c>
      <c r="E8" s="58"/>
      <c r="F8" s="91" t="s">
        <v>5</v>
      </c>
      <c r="G8" s="81">
        <v>10</v>
      </c>
      <c r="H8" s="91" t="s">
        <v>6</v>
      </c>
      <c r="I8" s="61">
        <f t="shared" si="0"/>
        <v>0</v>
      </c>
      <c r="J8" s="91"/>
      <c r="K8" s="63">
        <f t="shared" si="1"/>
        <v>0</v>
      </c>
    </row>
    <row r="9" spans="1:11" ht="26" customHeight="1">
      <c r="A9" s="220"/>
      <c r="B9" s="104"/>
      <c r="C9" s="11">
        <v>3.5000000000000003E-2</v>
      </c>
      <c r="D9" s="12" t="s">
        <v>11</v>
      </c>
      <c r="E9" s="13"/>
      <c r="F9" s="14" t="s">
        <v>5</v>
      </c>
      <c r="G9" s="15">
        <v>25</v>
      </c>
      <c r="H9" s="16" t="s">
        <v>6</v>
      </c>
      <c r="I9" s="17">
        <f t="shared" si="0"/>
        <v>0</v>
      </c>
      <c r="J9" s="75"/>
      <c r="K9" s="19">
        <f t="shared" si="1"/>
        <v>0</v>
      </c>
    </row>
    <row r="10" spans="1:11" ht="26" customHeight="1">
      <c r="A10" s="220"/>
      <c r="B10" s="10"/>
      <c r="C10" s="20">
        <v>3.5000000000000003E-2</v>
      </c>
      <c r="D10" s="21" t="s">
        <v>11</v>
      </c>
      <c r="E10" s="22"/>
      <c r="F10" s="23" t="s">
        <v>5</v>
      </c>
      <c r="G10" s="24">
        <v>50</v>
      </c>
      <c r="H10" s="25" t="s">
        <v>6</v>
      </c>
      <c r="I10" s="26">
        <f t="shared" si="0"/>
        <v>0</v>
      </c>
      <c r="J10" s="28"/>
      <c r="K10" s="19">
        <f t="shared" si="1"/>
        <v>0</v>
      </c>
    </row>
    <row r="11" spans="1:11" ht="26" customHeight="1">
      <c r="A11" s="220"/>
      <c r="B11" s="10"/>
      <c r="C11" s="20">
        <v>3.5000000000000003E-2</v>
      </c>
      <c r="D11" s="21" t="s">
        <v>11</v>
      </c>
      <c r="E11" s="22"/>
      <c r="F11" s="23" t="s">
        <v>5</v>
      </c>
      <c r="G11" s="24">
        <v>100</v>
      </c>
      <c r="H11" s="25" t="s">
        <v>6</v>
      </c>
      <c r="I11" s="26">
        <f t="shared" si="0"/>
        <v>0</v>
      </c>
      <c r="J11" s="28"/>
      <c r="K11" s="19">
        <f t="shared" si="1"/>
        <v>0</v>
      </c>
    </row>
    <row r="12" spans="1:11" ht="26" customHeight="1" thickBot="1">
      <c r="A12" s="220"/>
      <c r="B12" s="105"/>
      <c r="C12" s="95">
        <v>3.5000000000000003E-2</v>
      </c>
      <c r="D12" s="106" t="s">
        <v>11</v>
      </c>
      <c r="E12" s="107"/>
      <c r="F12" s="108" t="s">
        <v>5</v>
      </c>
      <c r="G12" s="109">
        <v>250</v>
      </c>
      <c r="H12" s="110" t="s">
        <v>6</v>
      </c>
      <c r="I12" s="111">
        <f t="shared" si="0"/>
        <v>0</v>
      </c>
      <c r="J12" s="112"/>
      <c r="K12" s="103">
        <f t="shared" si="1"/>
        <v>0</v>
      </c>
    </row>
    <row r="13" spans="1:11" ht="26" customHeight="1">
      <c r="A13" s="220"/>
      <c r="B13" s="89" t="s">
        <v>12</v>
      </c>
      <c r="C13" s="90">
        <v>0.04</v>
      </c>
      <c r="D13" s="91" t="s">
        <v>13</v>
      </c>
      <c r="E13" s="58"/>
      <c r="F13" s="59" t="s">
        <v>5</v>
      </c>
      <c r="G13" s="81">
        <v>25</v>
      </c>
      <c r="H13" s="92" t="s">
        <v>6</v>
      </c>
      <c r="I13" s="61">
        <f>E13*G13</f>
        <v>0</v>
      </c>
      <c r="J13" s="93"/>
      <c r="K13" s="63">
        <f t="shared" si="1"/>
        <v>0</v>
      </c>
    </row>
    <row r="14" spans="1:11" s="4" customFormat="1" ht="26" customHeight="1">
      <c r="A14" s="220"/>
      <c r="B14" s="10"/>
      <c r="C14" s="20">
        <v>0.04</v>
      </c>
      <c r="D14" s="21" t="s">
        <v>13</v>
      </c>
      <c r="E14" s="22"/>
      <c r="F14" s="23" t="s">
        <v>5</v>
      </c>
      <c r="G14" s="24">
        <v>50</v>
      </c>
      <c r="H14" s="25" t="s">
        <v>6</v>
      </c>
      <c r="I14" s="26">
        <f>E14*G14</f>
        <v>0</v>
      </c>
      <c r="J14" s="18"/>
      <c r="K14" s="19">
        <f t="shared" si="1"/>
        <v>0</v>
      </c>
    </row>
    <row r="15" spans="1:11" s="5" customFormat="1" ht="26" customHeight="1">
      <c r="A15" s="220"/>
      <c r="B15" s="10"/>
      <c r="C15" s="20">
        <v>0.04</v>
      </c>
      <c r="D15" s="21" t="s">
        <v>13</v>
      </c>
      <c r="E15" s="22"/>
      <c r="F15" s="23" t="s">
        <v>5</v>
      </c>
      <c r="G15" s="24">
        <v>100</v>
      </c>
      <c r="H15" s="25" t="s">
        <v>6</v>
      </c>
      <c r="I15" s="26">
        <f>E15*G15</f>
        <v>0</v>
      </c>
      <c r="J15" s="18"/>
      <c r="K15" s="19">
        <f t="shared" si="1"/>
        <v>0</v>
      </c>
    </row>
    <row r="16" spans="1:11" s="5" customFormat="1" ht="26" customHeight="1" thickBot="1">
      <c r="A16" s="220"/>
      <c r="B16" s="105"/>
      <c r="C16" s="95">
        <v>0.04</v>
      </c>
      <c r="D16" s="96" t="s">
        <v>13</v>
      </c>
      <c r="E16" s="97"/>
      <c r="F16" s="98" t="s">
        <v>5</v>
      </c>
      <c r="G16" s="99">
        <v>250</v>
      </c>
      <c r="H16" s="100" t="s">
        <v>6</v>
      </c>
      <c r="I16" s="101">
        <f>E16*G16</f>
        <v>0</v>
      </c>
      <c r="J16" s="102"/>
      <c r="K16" s="103">
        <f t="shared" si="1"/>
        <v>0</v>
      </c>
    </row>
    <row r="17" spans="1:11" s="6" customFormat="1" ht="26" customHeight="1">
      <c r="A17" s="220"/>
      <c r="B17" s="89" t="s">
        <v>14</v>
      </c>
      <c r="C17" s="90">
        <v>0.04</v>
      </c>
      <c r="D17" s="91" t="s">
        <v>15</v>
      </c>
      <c r="E17" s="58"/>
      <c r="F17" s="59" t="s">
        <v>5</v>
      </c>
      <c r="G17" s="81">
        <v>10</v>
      </c>
      <c r="H17" s="92" t="s">
        <v>6</v>
      </c>
      <c r="I17" s="61">
        <f t="shared" si="0"/>
        <v>0</v>
      </c>
      <c r="J17" s="93"/>
      <c r="K17" s="63">
        <f t="shared" si="1"/>
        <v>0</v>
      </c>
    </row>
    <row r="18" spans="1:11" s="6" customFormat="1" ht="26" customHeight="1">
      <c r="A18" s="220"/>
      <c r="B18" s="32"/>
      <c r="C18" s="20">
        <v>0.04</v>
      </c>
      <c r="D18" s="21" t="s">
        <v>15</v>
      </c>
      <c r="E18" s="22"/>
      <c r="F18" s="23" t="s">
        <v>5</v>
      </c>
      <c r="G18" s="24">
        <v>25</v>
      </c>
      <c r="H18" s="25" t="s">
        <v>6</v>
      </c>
      <c r="I18" s="26">
        <f t="shared" si="0"/>
        <v>0</v>
      </c>
      <c r="J18" s="18"/>
      <c r="K18" s="19">
        <f t="shared" si="1"/>
        <v>0</v>
      </c>
    </row>
    <row r="19" spans="1:11" ht="26" customHeight="1">
      <c r="A19" s="220"/>
      <c r="B19" s="32"/>
      <c r="C19" s="20">
        <v>0.04</v>
      </c>
      <c r="D19" s="21" t="s">
        <v>15</v>
      </c>
      <c r="E19" s="22"/>
      <c r="F19" s="23" t="s">
        <v>5</v>
      </c>
      <c r="G19" s="24">
        <v>50</v>
      </c>
      <c r="H19" s="25" t="s">
        <v>6</v>
      </c>
      <c r="I19" s="26">
        <f t="shared" si="0"/>
        <v>0</v>
      </c>
      <c r="J19" s="18"/>
      <c r="K19" s="19">
        <f t="shared" si="1"/>
        <v>0</v>
      </c>
    </row>
    <row r="20" spans="1:11" ht="26" customHeight="1" thickBot="1">
      <c r="A20" s="220"/>
      <c r="B20" s="113"/>
      <c r="C20" s="95">
        <v>0.04</v>
      </c>
      <c r="D20" s="96" t="s">
        <v>15</v>
      </c>
      <c r="E20" s="97"/>
      <c r="F20" s="98" t="s">
        <v>5</v>
      </c>
      <c r="G20" s="99">
        <v>100</v>
      </c>
      <c r="H20" s="100" t="s">
        <v>6</v>
      </c>
      <c r="I20" s="101">
        <f t="shared" si="0"/>
        <v>0</v>
      </c>
      <c r="J20" s="102"/>
      <c r="K20" s="103">
        <f t="shared" si="1"/>
        <v>0</v>
      </c>
    </row>
    <row r="21" spans="1:11" ht="26" customHeight="1">
      <c r="A21" s="220"/>
      <c r="B21" s="89" t="s">
        <v>16</v>
      </c>
      <c r="C21" s="90">
        <v>0.04</v>
      </c>
      <c r="D21" s="91" t="s">
        <v>17</v>
      </c>
      <c r="E21" s="58"/>
      <c r="F21" s="59" t="s">
        <v>5</v>
      </c>
      <c r="G21" s="81">
        <v>10</v>
      </c>
      <c r="H21" s="92" t="s">
        <v>6</v>
      </c>
      <c r="I21" s="61">
        <f t="shared" si="0"/>
        <v>0</v>
      </c>
      <c r="J21" s="114"/>
      <c r="K21" s="63">
        <f t="shared" si="1"/>
        <v>0</v>
      </c>
    </row>
    <row r="22" spans="1:11" ht="26" customHeight="1">
      <c r="A22" s="220"/>
      <c r="B22" s="10"/>
      <c r="C22" s="20">
        <v>0.04</v>
      </c>
      <c r="D22" s="21" t="s">
        <v>17</v>
      </c>
      <c r="E22" s="22"/>
      <c r="F22" s="23" t="s">
        <v>5</v>
      </c>
      <c r="G22" s="24">
        <v>25</v>
      </c>
      <c r="H22" s="25" t="s">
        <v>6</v>
      </c>
      <c r="I22" s="26">
        <f>E22*G22</f>
        <v>0</v>
      </c>
      <c r="J22" s="75"/>
      <c r="K22" s="19">
        <f t="shared" si="1"/>
        <v>0</v>
      </c>
    </row>
    <row r="23" spans="1:11" ht="26" customHeight="1">
      <c r="A23" s="220"/>
      <c r="B23" s="10"/>
      <c r="C23" s="20">
        <v>0.04</v>
      </c>
      <c r="D23" s="21" t="s">
        <v>17</v>
      </c>
      <c r="E23" s="22"/>
      <c r="F23" s="23" t="s">
        <v>5</v>
      </c>
      <c r="G23" s="24">
        <v>50</v>
      </c>
      <c r="H23" s="25" t="s">
        <v>6</v>
      </c>
      <c r="I23" s="26">
        <f t="shared" si="0"/>
        <v>0</v>
      </c>
      <c r="J23" s="28"/>
      <c r="K23" s="19">
        <f t="shared" si="1"/>
        <v>0</v>
      </c>
    </row>
    <row r="24" spans="1:11" ht="26" customHeight="1">
      <c r="A24" s="220"/>
      <c r="B24" s="10"/>
      <c r="C24" s="20">
        <v>0.04</v>
      </c>
      <c r="D24" s="21" t="s">
        <v>17</v>
      </c>
      <c r="E24" s="22"/>
      <c r="F24" s="23" t="s">
        <v>5</v>
      </c>
      <c r="G24" s="24">
        <v>100</v>
      </c>
      <c r="H24" s="25" t="s">
        <v>6</v>
      </c>
      <c r="I24" s="26">
        <f t="shared" si="0"/>
        <v>0</v>
      </c>
      <c r="J24" s="28"/>
      <c r="K24" s="19">
        <f t="shared" si="1"/>
        <v>0</v>
      </c>
    </row>
    <row r="25" spans="1:11" ht="26" customHeight="1" thickBot="1">
      <c r="A25" s="221"/>
      <c r="B25" s="105"/>
      <c r="C25" s="95">
        <v>0.04</v>
      </c>
      <c r="D25" s="106" t="s">
        <v>17</v>
      </c>
      <c r="E25" s="107"/>
      <c r="F25" s="108" t="s">
        <v>5</v>
      </c>
      <c r="G25" s="109">
        <v>250</v>
      </c>
      <c r="H25" s="110" t="s">
        <v>6</v>
      </c>
      <c r="I25" s="111">
        <f t="shared" si="0"/>
        <v>0</v>
      </c>
      <c r="J25" s="112"/>
      <c r="K25" s="103">
        <f t="shared" si="1"/>
        <v>0</v>
      </c>
    </row>
    <row r="26" spans="1:11" ht="26" customHeight="1" thickTop="1">
      <c r="A26" s="216" t="s">
        <v>18</v>
      </c>
      <c r="B26" s="89" t="s">
        <v>19</v>
      </c>
      <c r="C26" s="90">
        <v>0.1</v>
      </c>
      <c r="D26" s="91" t="s">
        <v>20</v>
      </c>
      <c r="E26" s="58"/>
      <c r="F26" s="59" t="s">
        <v>5</v>
      </c>
      <c r="G26" s="81">
        <v>25</v>
      </c>
      <c r="H26" s="92" t="s">
        <v>6</v>
      </c>
      <c r="I26" s="61">
        <f t="shared" ref="I26:I32" si="2">E26*G26</f>
        <v>0</v>
      </c>
      <c r="J26" s="121"/>
      <c r="K26" s="63">
        <f t="shared" si="1"/>
        <v>0</v>
      </c>
    </row>
    <row r="27" spans="1:11" ht="26" customHeight="1" thickBot="1">
      <c r="A27" s="217"/>
      <c r="B27" s="122"/>
      <c r="C27" s="123">
        <v>0.1</v>
      </c>
      <c r="D27" s="96" t="s">
        <v>20</v>
      </c>
      <c r="E27" s="124"/>
      <c r="F27" s="125" t="s">
        <v>5</v>
      </c>
      <c r="G27" s="126">
        <v>50</v>
      </c>
      <c r="H27" s="127" t="s">
        <v>6</v>
      </c>
      <c r="I27" s="128">
        <f>E27*G27</f>
        <v>0</v>
      </c>
      <c r="J27" s="102"/>
      <c r="K27" s="103">
        <f t="shared" si="1"/>
        <v>0</v>
      </c>
    </row>
    <row r="28" spans="1:11" s="2" customFormat="1" ht="26" customHeight="1">
      <c r="A28" s="217"/>
      <c r="B28" s="89" t="s">
        <v>21</v>
      </c>
      <c r="C28" s="129">
        <v>0.05</v>
      </c>
      <c r="D28" s="129" t="s">
        <v>22</v>
      </c>
      <c r="E28" s="130"/>
      <c r="F28" s="131" t="s">
        <v>5</v>
      </c>
      <c r="G28" s="132">
        <v>25</v>
      </c>
      <c r="H28" s="133" t="s">
        <v>6</v>
      </c>
      <c r="I28" s="134">
        <f t="shared" si="2"/>
        <v>0</v>
      </c>
      <c r="J28" s="93"/>
      <c r="K28" s="63">
        <f t="shared" si="1"/>
        <v>0</v>
      </c>
    </row>
    <row r="29" spans="1:11" s="6" customFormat="1" ht="26" customHeight="1" thickBot="1">
      <c r="A29" s="217"/>
      <c r="B29" s="122"/>
      <c r="C29" s="95">
        <v>0.05</v>
      </c>
      <c r="D29" s="106" t="s">
        <v>22</v>
      </c>
      <c r="E29" s="135"/>
      <c r="F29" s="136" t="s">
        <v>5</v>
      </c>
      <c r="G29" s="137">
        <v>50</v>
      </c>
      <c r="H29" s="138" t="s">
        <v>6</v>
      </c>
      <c r="I29" s="139">
        <f t="shared" si="2"/>
        <v>0</v>
      </c>
      <c r="J29" s="112"/>
      <c r="K29" s="103">
        <f t="shared" si="1"/>
        <v>0</v>
      </c>
    </row>
    <row r="30" spans="1:11" ht="26" customHeight="1">
      <c r="A30" s="217"/>
      <c r="B30" s="140" t="s">
        <v>133</v>
      </c>
      <c r="C30" s="129">
        <v>7.0000000000000007E-2</v>
      </c>
      <c r="D30" s="129" t="s">
        <v>23</v>
      </c>
      <c r="E30" s="141"/>
      <c r="F30" s="142" t="s">
        <v>5</v>
      </c>
      <c r="G30" s="143">
        <v>25</v>
      </c>
      <c r="H30" s="60" t="s">
        <v>6</v>
      </c>
      <c r="I30" s="144">
        <f t="shared" si="2"/>
        <v>0</v>
      </c>
      <c r="J30" s="93"/>
      <c r="K30" s="145">
        <f t="shared" si="1"/>
        <v>0</v>
      </c>
    </row>
    <row r="31" spans="1:11" ht="26" customHeight="1" thickBot="1">
      <c r="A31" s="217"/>
      <c r="B31" s="94" t="s">
        <v>120</v>
      </c>
      <c r="C31" s="146">
        <v>7.0000000000000007E-2</v>
      </c>
      <c r="D31" s="146" t="s">
        <v>23</v>
      </c>
      <c r="E31" s="107"/>
      <c r="F31" s="108" t="s">
        <v>5</v>
      </c>
      <c r="G31" s="109"/>
      <c r="H31" s="110" t="s">
        <v>6</v>
      </c>
      <c r="I31" s="111">
        <f t="shared" si="2"/>
        <v>0</v>
      </c>
      <c r="J31" s="112"/>
      <c r="K31" s="147">
        <f t="shared" si="1"/>
        <v>0</v>
      </c>
    </row>
    <row r="32" spans="1:11" ht="26" customHeight="1" thickBot="1">
      <c r="A32" s="217"/>
      <c r="B32" s="148" t="s">
        <v>24</v>
      </c>
      <c r="C32" s="149">
        <v>0.05</v>
      </c>
      <c r="D32" s="149" t="s">
        <v>25</v>
      </c>
      <c r="E32" s="150"/>
      <c r="F32" s="151" t="s">
        <v>5</v>
      </c>
      <c r="G32" s="152">
        <v>25</v>
      </c>
      <c r="H32" s="153" t="s">
        <v>6</v>
      </c>
      <c r="I32" s="154">
        <f t="shared" si="2"/>
        <v>0</v>
      </c>
      <c r="J32" s="155"/>
      <c r="K32" s="156">
        <f t="shared" si="1"/>
        <v>0</v>
      </c>
    </row>
    <row r="33" spans="1:11" s="6" customFormat="1" ht="26" customHeight="1">
      <c r="A33" s="217"/>
      <c r="B33" s="89" t="s">
        <v>26</v>
      </c>
      <c r="C33" s="90">
        <v>7.0000000000000007E-2</v>
      </c>
      <c r="D33" s="91" t="s">
        <v>27</v>
      </c>
      <c r="E33" s="58"/>
      <c r="F33" s="59" t="s">
        <v>5</v>
      </c>
      <c r="G33" s="81">
        <v>25</v>
      </c>
      <c r="H33" s="92" t="s">
        <v>6</v>
      </c>
      <c r="I33" s="61">
        <f t="shared" ref="I33:I59" si="3">E33*G33</f>
        <v>0</v>
      </c>
      <c r="J33" s="121"/>
      <c r="K33" s="63">
        <f t="shared" si="1"/>
        <v>0</v>
      </c>
    </row>
    <row r="34" spans="1:11" s="6" customFormat="1" ht="26" customHeight="1">
      <c r="A34" s="217"/>
      <c r="B34" s="10"/>
      <c r="C34" s="20">
        <v>7.0000000000000007E-2</v>
      </c>
      <c r="D34" s="21" t="s">
        <v>27</v>
      </c>
      <c r="E34" s="22"/>
      <c r="F34" s="23" t="s">
        <v>28</v>
      </c>
      <c r="G34" s="24">
        <v>50</v>
      </c>
      <c r="H34" s="25" t="s">
        <v>6</v>
      </c>
      <c r="I34" s="26">
        <f t="shared" si="3"/>
        <v>0</v>
      </c>
      <c r="J34" s="33"/>
      <c r="K34" s="19">
        <f t="shared" si="1"/>
        <v>0</v>
      </c>
    </row>
    <row r="35" spans="1:11" s="6" customFormat="1" ht="26" customHeight="1" thickBot="1">
      <c r="A35" s="217"/>
      <c r="B35" s="105"/>
      <c r="C35" s="95">
        <v>7.0000000000000007E-2</v>
      </c>
      <c r="D35" s="106" t="s">
        <v>27</v>
      </c>
      <c r="E35" s="107"/>
      <c r="F35" s="108" t="s">
        <v>28</v>
      </c>
      <c r="G35" s="109">
        <v>100</v>
      </c>
      <c r="H35" s="110" t="s">
        <v>6</v>
      </c>
      <c r="I35" s="111">
        <f t="shared" si="3"/>
        <v>0</v>
      </c>
      <c r="J35" s="157"/>
      <c r="K35" s="103">
        <f t="shared" si="1"/>
        <v>0</v>
      </c>
    </row>
    <row r="36" spans="1:11" s="6" customFormat="1" ht="26" customHeight="1">
      <c r="A36" s="217"/>
      <c r="B36" s="89" t="s">
        <v>141</v>
      </c>
      <c r="C36" s="90">
        <v>0.05</v>
      </c>
      <c r="D36" s="91" t="s">
        <v>29</v>
      </c>
      <c r="E36" s="58"/>
      <c r="F36" s="59" t="s">
        <v>5</v>
      </c>
      <c r="G36" s="81">
        <v>10</v>
      </c>
      <c r="H36" s="92" t="s">
        <v>6</v>
      </c>
      <c r="I36" s="61">
        <f t="shared" si="3"/>
        <v>0</v>
      </c>
      <c r="J36" s="158"/>
      <c r="K36" s="63">
        <f t="shared" si="1"/>
        <v>0</v>
      </c>
    </row>
    <row r="37" spans="1:11" s="6" customFormat="1" ht="26" customHeight="1">
      <c r="A37" s="217"/>
      <c r="B37" s="10" t="s">
        <v>138</v>
      </c>
      <c r="C37" s="20">
        <v>0.05</v>
      </c>
      <c r="D37" s="21" t="s">
        <v>29</v>
      </c>
      <c r="E37" s="22"/>
      <c r="F37" s="23" t="s">
        <v>5</v>
      </c>
      <c r="G37" s="24">
        <v>25</v>
      </c>
      <c r="H37" s="25" t="s">
        <v>6</v>
      </c>
      <c r="I37" s="26">
        <f t="shared" si="3"/>
        <v>0</v>
      </c>
      <c r="J37" s="34"/>
      <c r="K37" s="19">
        <f>I37*(1-C37)</f>
        <v>0</v>
      </c>
    </row>
    <row r="38" spans="1:11" s="6" customFormat="1" ht="26" customHeight="1">
      <c r="A38" s="217"/>
      <c r="B38" s="10" t="s">
        <v>140</v>
      </c>
      <c r="C38" s="20">
        <v>0.05</v>
      </c>
      <c r="D38" s="21" t="s">
        <v>29</v>
      </c>
      <c r="E38" s="22"/>
      <c r="F38" s="23" t="s">
        <v>5</v>
      </c>
      <c r="G38" s="24">
        <v>50</v>
      </c>
      <c r="H38" s="25" t="s">
        <v>6</v>
      </c>
      <c r="I38" s="26">
        <f t="shared" si="3"/>
        <v>0</v>
      </c>
      <c r="J38" s="34"/>
      <c r="K38" s="19">
        <f t="shared" si="1"/>
        <v>0</v>
      </c>
    </row>
    <row r="39" spans="1:11" s="6" customFormat="1" ht="26" customHeight="1" thickBot="1">
      <c r="A39" s="217"/>
      <c r="B39" s="94" t="s">
        <v>139</v>
      </c>
      <c r="C39" s="95">
        <v>0.05</v>
      </c>
      <c r="D39" s="106" t="s">
        <v>29</v>
      </c>
      <c r="E39" s="107"/>
      <c r="F39" s="108" t="s">
        <v>5</v>
      </c>
      <c r="G39" s="109">
        <v>100</v>
      </c>
      <c r="H39" s="110" t="s">
        <v>6</v>
      </c>
      <c r="I39" s="111">
        <f t="shared" si="3"/>
        <v>0</v>
      </c>
      <c r="J39" s="159"/>
      <c r="K39" s="103">
        <f t="shared" si="1"/>
        <v>0</v>
      </c>
    </row>
    <row r="40" spans="1:11" s="2" customFormat="1" ht="26" customHeight="1">
      <c r="A40" s="217"/>
      <c r="B40" s="89" t="s">
        <v>30</v>
      </c>
      <c r="C40" s="129">
        <v>0.03</v>
      </c>
      <c r="D40" s="129" t="s">
        <v>31</v>
      </c>
      <c r="E40" s="130"/>
      <c r="F40" s="131" t="s">
        <v>5</v>
      </c>
      <c r="G40" s="132">
        <v>10</v>
      </c>
      <c r="H40" s="133" t="s">
        <v>6</v>
      </c>
      <c r="I40" s="134">
        <f t="shared" si="3"/>
        <v>0</v>
      </c>
      <c r="J40" s="93"/>
      <c r="K40" s="63">
        <f>I40*(1-C40)</f>
        <v>0</v>
      </c>
    </row>
    <row r="41" spans="1:11" s="6" customFormat="1" ht="26" customHeight="1" thickBot="1">
      <c r="A41" s="217"/>
      <c r="B41" s="122"/>
      <c r="C41" s="95">
        <v>0.03</v>
      </c>
      <c r="D41" s="106" t="s">
        <v>31</v>
      </c>
      <c r="E41" s="135"/>
      <c r="F41" s="136" t="s">
        <v>5</v>
      </c>
      <c r="G41" s="137">
        <v>25</v>
      </c>
      <c r="H41" s="138" t="s">
        <v>6</v>
      </c>
      <c r="I41" s="139">
        <f t="shared" si="3"/>
        <v>0</v>
      </c>
      <c r="J41" s="112"/>
      <c r="K41" s="103">
        <f>I41*(1-C41)</f>
        <v>0</v>
      </c>
    </row>
    <row r="42" spans="1:11" s="6" customFormat="1" ht="26" customHeight="1" thickBot="1">
      <c r="A42" s="217"/>
      <c r="B42" s="148" t="s">
        <v>32</v>
      </c>
      <c r="C42" s="149">
        <v>0.1</v>
      </c>
      <c r="D42" s="149" t="s">
        <v>33</v>
      </c>
      <c r="E42" s="150"/>
      <c r="F42" s="151" t="s">
        <v>5</v>
      </c>
      <c r="G42" s="152">
        <v>25</v>
      </c>
      <c r="H42" s="153" t="s">
        <v>6</v>
      </c>
      <c r="I42" s="154">
        <f>E42*G42</f>
        <v>0</v>
      </c>
      <c r="J42" s="155"/>
      <c r="K42" s="156">
        <f t="shared" si="1"/>
        <v>0</v>
      </c>
    </row>
    <row r="43" spans="1:11" s="6" customFormat="1" ht="26" customHeight="1">
      <c r="A43" s="217"/>
      <c r="B43" s="140" t="s">
        <v>132</v>
      </c>
      <c r="C43" s="129">
        <v>7.0000000000000007E-2</v>
      </c>
      <c r="D43" s="129" t="s">
        <v>34</v>
      </c>
      <c r="E43" s="141"/>
      <c r="F43" s="142" t="s">
        <v>5</v>
      </c>
      <c r="G43" s="143">
        <v>25</v>
      </c>
      <c r="H43" s="60" t="s">
        <v>6</v>
      </c>
      <c r="I43" s="144">
        <f>E43*G43</f>
        <v>0</v>
      </c>
      <c r="J43" s="93"/>
      <c r="K43" s="145">
        <f>I43*(1-C43)</f>
        <v>0</v>
      </c>
    </row>
    <row r="44" spans="1:11" s="6" customFormat="1" ht="26" customHeight="1" thickBot="1">
      <c r="A44" s="217"/>
      <c r="B44" s="94"/>
      <c r="C44" s="146">
        <v>7.0000000000000007E-2</v>
      </c>
      <c r="D44" s="146" t="s">
        <v>34</v>
      </c>
      <c r="E44" s="107"/>
      <c r="F44" s="108" t="s">
        <v>5</v>
      </c>
      <c r="G44" s="109">
        <v>100</v>
      </c>
      <c r="H44" s="110" t="s">
        <v>6</v>
      </c>
      <c r="I44" s="111">
        <f>E44*G44</f>
        <v>0</v>
      </c>
      <c r="J44" s="112"/>
      <c r="K44" s="147">
        <f>I44*(1-C44)</f>
        <v>0</v>
      </c>
    </row>
    <row r="45" spans="1:11" s="6" customFormat="1" ht="26" customHeight="1" thickBot="1">
      <c r="A45" s="217"/>
      <c r="B45" s="148" t="s">
        <v>35</v>
      </c>
      <c r="C45" s="160">
        <v>7.0000000000000007E-2</v>
      </c>
      <c r="D45" s="161" t="s">
        <v>36</v>
      </c>
      <c r="E45" s="150"/>
      <c r="F45" s="151" t="s">
        <v>5</v>
      </c>
      <c r="G45" s="152">
        <v>25</v>
      </c>
      <c r="H45" s="153" t="s">
        <v>6</v>
      </c>
      <c r="I45" s="154">
        <f t="shared" si="3"/>
        <v>0</v>
      </c>
      <c r="J45" s="162"/>
      <c r="K45" s="156">
        <f t="shared" si="1"/>
        <v>0</v>
      </c>
    </row>
    <row r="46" spans="1:11" s="6" customFormat="1" ht="26" customHeight="1" thickBot="1">
      <c r="A46" s="217"/>
      <c r="B46" s="163" t="s">
        <v>37</v>
      </c>
      <c r="C46" s="160">
        <v>0.08</v>
      </c>
      <c r="D46" s="161" t="s">
        <v>38</v>
      </c>
      <c r="E46" s="164"/>
      <c r="F46" s="165" t="s">
        <v>5</v>
      </c>
      <c r="G46" s="166">
        <v>25</v>
      </c>
      <c r="H46" s="167" t="s">
        <v>6</v>
      </c>
      <c r="I46" s="168">
        <f t="shared" si="3"/>
        <v>0</v>
      </c>
      <c r="J46" s="169"/>
      <c r="K46" s="156">
        <f t="shared" si="1"/>
        <v>0</v>
      </c>
    </row>
    <row r="47" spans="1:11" s="6" customFormat="1" ht="26" customHeight="1">
      <c r="A47" s="217"/>
      <c r="B47" s="140" t="s">
        <v>39</v>
      </c>
      <c r="C47" s="90">
        <v>0.05</v>
      </c>
      <c r="D47" s="91" t="s">
        <v>40</v>
      </c>
      <c r="E47" s="170"/>
      <c r="F47" s="59" t="s">
        <v>5</v>
      </c>
      <c r="G47" s="81">
        <v>5</v>
      </c>
      <c r="H47" s="92" t="s">
        <v>41</v>
      </c>
      <c r="I47" s="171">
        <f t="shared" si="3"/>
        <v>0</v>
      </c>
      <c r="J47" s="158"/>
      <c r="K47" s="63">
        <f t="shared" si="1"/>
        <v>0</v>
      </c>
    </row>
    <row r="48" spans="1:11" s="6" customFormat="1" ht="26" customHeight="1">
      <c r="A48" s="217"/>
      <c r="B48" s="35"/>
      <c r="C48" s="36">
        <v>0.05</v>
      </c>
      <c r="D48" s="37" t="s">
        <v>40</v>
      </c>
      <c r="E48" s="38"/>
      <c r="F48" s="39" t="s">
        <v>5</v>
      </c>
      <c r="G48" s="40">
        <v>10</v>
      </c>
      <c r="H48" s="41" t="s">
        <v>41</v>
      </c>
      <c r="I48" s="42">
        <f>E48*G48</f>
        <v>0</v>
      </c>
      <c r="J48" s="43"/>
      <c r="K48" s="27">
        <f>I48*(1-C48)</f>
        <v>0</v>
      </c>
    </row>
    <row r="49" spans="1:11" s="6" customFormat="1" ht="26" customHeight="1">
      <c r="A49" s="217"/>
      <c r="B49" s="35"/>
      <c r="C49" s="36">
        <v>0.05</v>
      </c>
      <c r="D49" s="37" t="s">
        <v>40</v>
      </c>
      <c r="E49" s="38"/>
      <c r="F49" s="39" t="s">
        <v>5</v>
      </c>
      <c r="G49" s="40">
        <v>25</v>
      </c>
      <c r="H49" s="41" t="s">
        <v>41</v>
      </c>
      <c r="I49" s="42">
        <f>E49*G49</f>
        <v>0</v>
      </c>
      <c r="J49" s="43"/>
      <c r="K49" s="27">
        <f>I49*(1-C49)</f>
        <v>0</v>
      </c>
    </row>
    <row r="50" spans="1:11" s="6" customFormat="1" ht="26" customHeight="1" thickBot="1">
      <c r="A50" s="217"/>
      <c r="B50" s="94"/>
      <c r="C50" s="95">
        <v>0.05</v>
      </c>
      <c r="D50" s="106" t="s">
        <v>40</v>
      </c>
      <c r="E50" s="107"/>
      <c r="F50" s="108" t="s">
        <v>5</v>
      </c>
      <c r="G50" s="109">
        <v>50</v>
      </c>
      <c r="H50" s="110" t="s">
        <v>6</v>
      </c>
      <c r="I50" s="111">
        <f t="shared" ref="I50:I57" si="4">E50*G50</f>
        <v>0</v>
      </c>
      <c r="J50" s="157"/>
      <c r="K50" s="147">
        <f t="shared" si="1"/>
        <v>0</v>
      </c>
    </row>
    <row r="51" spans="1:11" s="6" customFormat="1" ht="26" customHeight="1">
      <c r="A51" s="217"/>
      <c r="B51" s="140" t="s">
        <v>42</v>
      </c>
      <c r="C51" s="90">
        <v>0.04</v>
      </c>
      <c r="D51" s="91" t="s">
        <v>43</v>
      </c>
      <c r="E51" s="170"/>
      <c r="F51" s="59" t="s">
        <v>5</v>
      </c>
      <c r="G51" s="81">
        <v>10</v>
      </c>
      <c r="H51" s="92" t="s">
        <v>41</v>
      </c>
      <c r="I51" s="171">
        <f t="shared" si="4"/>
        <v>0</v>
      </c>
      <c r="J51" s="158"/>
      <c r="K51" s="63">
        <f>I51*(1-C51)</f>
        <v>0</v>
      </c>
    </row>
    <row r="52" spans="1:11" s="6" customFormat="1" ht="26" customHeight="1" thickBot="1">
      <c r="A52" s="217"/>
      <c r="B52" s="94"/>
      <c r="C52" s="172">
        <v>0.04</v>
      </c>
      <c r="D52" s="172" t="s">
        <v>43</v>
      </c>
      <c r="E52" s="97"/>
      <c r="F52" s="98" t="s">
        <v>5</v>
      </c>
      <c r="G52" s="99">
        <v>25</v>
      </c>
      <c r="H52" s="100" t="s">
        <v>6</v>
      </c>
      <c r="I52" s="101">
        <f t="shared" si="4"/>
        <v>0</v>
      </c>
      <c r="J52" s="102"/>
      <c r="K52" s="103">
        <f t="shared" si="1"/>
        <v>0</v>
      </c>
    </row>
    <row r="53" spans="1:11" s="6" customFormat="1" ht="26" customHeight="1">
      <c r="A53" s="217"/>
      <c r="B53" s="89" t="s">
        <v>44</v>
      </c>
      <c r="C53" s="90">
        <v>0.04</v>
      </c>
      <c r="D53" s="173" t="s">
        <v>45</v>
      </c>
      <c r="E53" s="174"/>
      <c r="F53" s="175" t="s">
        <v>5</v>
      </c>
      <c r="G53" s="176">
        <v>5</v>
      </c>
      <c r="H53" s="44" t="s">
        <v>6</v>
      </c>
      <c r="I53" s="177">
        <f t="shared" si="4"/>
        <v>0</v>
      </c>
      <c r="J53" s="114"/>
      <c r="K53" s="63">
        <f t="shared" si="1"/>
        <v>0</v>
      </c>
    </row>
    <row r="54" spans="1:11" s="6" customFormat="1" ht="26" customHeight="1">
      <c r="A54" s="217"/>
      <c r="B54" s="10"/>
      <c r="C54" s="20">
        <v>0.04</v>
      </c>
      <c r="D54" s="21" t="s">
        <v>45</v>
      </c>
      <c r="E54" s="45"/>
      <c r="F54" s="46" t="s">
        <v>5</v>
      </c>
      <c r="G54" s="47">
        <v>10</v>
      </c>
      <c r="H54" s="48" t="s">
        <v>6</v>
      </c>
      <c r="I54" s="49">
        <f t="shared" si="4"/>
        <v>0</v>
      </c>
      <c r="J54" s="28"/>
      <c r="K54" s="19">
        <f t="shared" si="1"/>
        <v>0</v>
      </c>
    </row>
    <row r="55" spans="1:11" s="6" customFormat="1" ht="26" customHeight="1">
      <c r="A55" s="217"/>
      <c r="B55" s="10"/>
      <c r="C55" s="20">
        <v>0.04</v>
      </c>
      <c r="D55" s="21" t="s">
        <v>45</v>
      </c>
      <c r="E55" s="45"/>
      <c r="F55" s="46" t="s">
        <v>5</v>
      </c>
      <c r="G55" s="47">
        <v>25</v>
      </c>
      <c r="H55" s="48" t="s">
        <v>6</v>
      </c>
      <c r="I55" s="49">
        <f t="shared" si="4"/>
        <v>0</v>
      </c>
      <c r="J55" s="28"/>
      <c r="K55" s="19">
        <f t="shared" si="1"/>
        <v>0</v>
      </c>
    </row>
    <row r="56" spans="1:11" s="6" customFormat="1" ht="26" customHeight="1">
      <c r="A56" s="217"/>
      <c r="B56" s="10"/>
      <c r="C56" s="20">
        <v>0.04</v>
      </c>
      <c r="D56" s="21" t="s">
        <v>45</v>
      </c>
      <c r="E56" s="45"/>
      <c r="F56" s="46" t="s">
        <v>5</v>
      </c>
      <c r="G56" s="47">
        <v>50</v>
      </c>
      <c r="H56" s="48" t="s">
        <v>6</v>
      </c>
      <c r="I56" s="49">
        <f t="shared" si="4"/>
        <v>0</v>
      </c>
      <c r="J56" s="28"/>
      <c r="K56" s="19">
        <f t="shared" si="1"/>
        <v>0</v>
      </c>
    </row>
    <row r="57" spans="1:11" s="6" customFormat="1" ht="26" customHeight="1" thickBot="1">
      <c r="A57" s="217"/>
      <c r="B57" s="122"/>
      <c r="C57" s="178">
        <v>0.04</v>
      </c>
      <c r="D57" s="146" t="s">
        <v>45</v>
      </c>
      <c r="E57" s="135"/>
      <c r="F57" s="136" t="s">
        <v>5</v>
      </c>
      <c r="G57" s="137">
        <v>100</v>
      </c>
      <c r="H57" s="138" t="s">
        <v>6</v>
      </c>
      <c r="I57" s="139">
        <f t="shared" si="4"/>
        <v>0</v>
      </c>
      <c r="J57" s="159"/>
      <c r="K57" s="103">
        <f t="shared" si="1"/>
        <v>0</v>
      </c>
    </row>
    <row r="58" spans="1:11" s="6" customFormat="1" ht="26" customHeight="1">
      <c r="A58" s="217"/>
      <c r="B58" s="89" t="s">
        <v>46</v>
      </c>
      <c r="C58" s="179">
        <v>0.03</v>
      </c>
      <c r="D58" s="180" t="s">
        <v>47</v>
      </c>
      <c r="E58" s="141"/>
      <c r="F58" s="142" t="s">
        <v>28</v>
      </c>
      <c r="G58" s="143">
        <v>10</v>
      </c>
      <c r="H58" s="60" t="s">
        <v>6</v>
      </c>
      <c r="I58" s="144">
        <f t="shared" si="3"/>
        <v>0</v>
      </c>
      <c r="J58" s="93"/>
      <c r="K58" s="63">
        <f t="shared" si="1"/>
        <v>0</v>
      </c>
    </row>
    <row r="59" spans="1:11" s="6" customFormat="1" ht="26" customHeight="1" thickBot="1">
      <c r="A59" s="218"/>
      <c r="B59" s="105"/>
      <c r="C59" s="95">
        <v>0.03</v>
      </c>
      <c r="D59" s="106" t="s">
        <v>47</v>
      </c>
      <c r="E59" s="107"/>
      <c r="F59" s="108" t="s">
        <v>28</v>
      </c>
      <c r="G59" s="109">
        <v>25</v>
      </c>
      <c r="H59" s="110" t="s">
        <v>6</v>
      </c>
      <c r="I59" s="111">
        <f t="shared" si="3"/>
        <v>0</v>
      </c>
      <c r="J59" s="157"/>
      <c r="K59" s="103">
        <f t="shared" si="1"/>
        <v>0</v>
      </c>
    </row>
    <row r="60" spans="1:11" s="6" customFormat="1" ht="26" customHeight="1" thickTop="1">
      <c r="A60" s="216" t="s">
        <v>48</v>
      </c>
      <c r="B60" s="140" t="s">
        <v>49</v>
      </c>
      <c r="C60" s="90">
        <v>0.04</v>
      </c>
      <c r="D60" s="91" t="s">
        <v>50</v>
      </c>
      <c r="E60" s="58"/>
      <c r="F60" s="59" t="s">
        <v>5</v>
      </c>
      <c r="G60" s="81">
        <v>10</v>
      </c>
      <c r="H60" s="92" t="s">
        <v>6</v>
      </c>
      <c r="I60" s="61">
        <f t="shared" ref="I60:I93" si="5">E60*G60</f>
        <v>0</v>
      </c>
      <c r="J60" s="121"/>
      <c r="K60" s="63">
        <f t="shared" si="1"/>
        <v>0</v>
      </c>
    </row>
    <row r="61" spans="1:11" s="5" customFormat="1" ht="26" customHeight="1">
      <c r="A61" s="217"/>
      <c r="B61" s="50" t="s">
        <v>51</v>
      </c>
      <c r="C61" s="20">
        <v>0.04</v>
      </c>
      <c r="D61" s="21" t="s">
        <v>50</v>
      </c>
      <c r="E61" s="22"/>
      <c r="F61" s="23" t="s">
        <v>5</v>
      </c>
      <c r="G61" s="24">
        <v>25</v>
      </c>
      <c r="H61" s="25" t="s">
        <v>6</v>
      </c>
      <c r="I61" s="26">
        <f t="shared" si="5"/>
        <v>0</v>
      </c>
      <c r="J61" s="33"/>
      <c r="K61" s="19">
        <f t="shared" si="1"/>
        <v>0</v>
      </c>
    </row>
    <row r="62" spans="1:11" ht="26" customHeight="1">
      <c r="A62" s="217"/>
      <c r="B62" s="51" t="s">
        <v>52</v>
      </c>
      <c r="C62" s="20">
        <v>0.04</v>
      </c>
      <c r="D62" s="21" t="s">
        <v>50</v>
      </c>
      <c r="E62" s="22"/>
      <c r="F62" s="23" t="s">
        <v>5</v>
      </c>
      <c r="G62" s="24">
        <v>50</v>
      </c>
      <c r="H62" s="25" t="s">
        <v>6</v>
      </c>
      <c r="I62" s="26">
        <f t="shared" si="5"/>
        <v>0</v>
      </c>
      <c r="J62" s="33"/>
      <c r="K62" s="19">
        <f>I62*(1-C62)</f>
        <v>0</v>
      </c>
    </row>
    <row r="63" spans="1:11" s="6" customFormat="1" ht="26" customHeight="1" thickBot="1">
      <c r="A63" s="217"/>
      <c r="B63" s="181" t="s">
        <v>53</v>
      </c>
      <c r="C63" s="95">
        <v>0.04</v>
      </c>
      <c r="D63" s="106" t="s">
        <v>50</v>
      </c>
      <c r="E63" s="107"/>
      <c r="F63" s="108" t="s">
        <v>5</v>
      </c>
      <c r="G63" s="109">
        <v>100</v>
      </c>
      <c r="H63" s="110" t="s">
        <v>6</v>
      </c>
      <c r="I63" s="111">
        <f t="shared" si="5"/>
        <v>0</v>
      </c>
      <c r="J63" s="157"/>
      <c r="K63" s="103">
        <f t="shared" si="1"/>
        <v>0</v>
      </c>
    </row>
    <row r="64" spans="1:11" ht="26" customHeight="1">
      <c r="A64" s="217"/>
      <c r="B64" s="89" t="s">
        <v>124</v>
      </c>
      <c r="C64" s="182">
        <v>0.02</v>
      </c>
      <c r="D64" s="183" t="s">
        <v>54</v>
      </c>
      <c r="E64" s="58"/>
      <c r="F64" s="59" t="s">
        <v>5</v>
      </c>
      <c r="G64" s="81">
        <v>25</v>
      </c>
      <c r="H64" s="92" t="s">
        <v>6</v>
      </c>
      <c r="I64" s="61">
        <f t="shared" si="5"/>
        <v>0</v>
      </c>
      <c r="J64" s="121"/>
      <c r="K64" s="63">
        <f t="shared" si="1"/>
        <v>0</v>
      </c>
    </row>
    <row r="65" spans="1:11" ht="26" customHeight="1">
      <c r="A65" s="217"/>
      <c r="B65" s="10"/>
      <c r="C65" s="52">
        <v>0.02</v>
      </c>
      <c r="D65" s="53" t="s">
        <v>54</v>
      </c>
      <c r="E65" s="13">
        <v>0</v>
      </c>
      <c r="F65" s="14" t="s">
        <v>5</v>
      </c>
      <c r="G65" s="15">
        <v>50</v>
      </c>
      <c r="H65" s="25" t="s">
        <v>6</v>
      </c>
      <c r="I65" s="17">
        <f t="shared" si="5"/>
        <v>0</v>
      </c>
      <c r="J65" s="54"/>
      <c r="K65" s="19">
        <f t="shared" si="1"/>
        <v>0</v>
      </c>
    </row>
    <row r="66" spans="1:11" ht="26" customHeight="1" thickBot="1">
      <c r="A66" s="217"/>
      <c r="B66" s="122"/>
      <c r="C66" s="95">
        <v>0.02</v>
      </c>
      <c r="D66" s="106" t="s">
        <v>54</v>
      </c>
      <c r="E66" s="107"/>
      <c r="F66" s="108" t="s">
        <v>5</v>
      </c>
      <c r="G66" s="109">
        <v>100</v>
      </c>
      <c r="H66" s="110" t="s">
        <v>6</v>
      </c>
      <c r="I66" s="111">
        <f t="shared" si="5"/>
        <v>0</v>
      </c>
      <c r="J66" s="157"/>
      <c r="K66" s="103">
        <f t="shared" si="1"/>
        <v>0</v>
      </c>
    </row>
    <row r="67" spans="1:11" ht="26" customHeight="1">
      <c r="A67" s="217"/>
      <c r="B67" s="89" t="s">
        <v>123</v>
      </c>
      <c r="C67" s="182">
        <v>0.02</v>
      </c>
      <c r="D67" s="183" t="s">
        <v>55</v>
      </c>
      <c r="E67" s="58"/>
      <c r="F67" s="59" t="s">
        <v>5</v>
      </c>
      <c r="G67" s="81">
        <v>25</v>
      </c>
      <c r="H67" s="92" t="s">
        <v>6</v>
      </c>
      <c r="I67" s="61">
        <f t="shared" si="5"/>
        <v>0</v>
      </c>
      <c r="J67" s="121"/>
      <c r="K67" s="63">
        <f t="shared" si="1"/>
        <v>0</v>
      </c>
    </row>
    <row r="68" spans="1:11" ht="26" customHeight="1">
      <c r="A68" s="217"/>
      <c r="B68" s="55" t="s">
        <v>56</v>
      </c>
      <c r="C68" s="20">
        <v>0.02</v>
      </c>
      <c r="D68" s="21" t="s">
        <v>55</v>
      </c>
      <c r="E68" s="22"/>
      <c r="F68" s="23" t="s">
        <v>5</v>
      </c>
      <c r="G68" s="24">
        <v>50</v>
      </c>
      <c r="H68" s="25" t="s">
        <v>6</v>
      </c>
      <c r="I68" s="26">
        <f t="shared" si="5"/>
        <v>0</v>
      </c>
      <c r="J68" s="33"/>
      <c r="K68" s="19">
        <f t="shared" si="1"/>
        <v>0</v>
      </c>
    </row>
    <row r="69" spans="1:11" ht="26" customHeight="1" thickBot="1">
      <c r="A69" s="217"/>
      <c r="B69" s="122"/>
      <c r="C69" s="184">
        <v>0.02</v>
      </c>
      <c r="D69" s="185" t="s">
        <v>55</v>
      </c>
      <c r="E69" s="107"/>
      <c r="F69" s="108" t="s">
        <v>5</v>
      </c>
      <c r="G69" s="109">
        <v>100</v>
      </c>
      <c r="H69" s="110" t="s">
        <v>6</v>
      </c>
      <c r="I69" s="111">
        <f t="shared" si="5"/>
        <v>0</v>
      </c>
      <c r="J69" s="157"/>
      <c r="K69" s="103">
        <f t="shared" si="1"/>
        <v>0</v>
      </c>
    </row>
    <row r="70" spans="1:11" ht="26" customHeight="1">
      <c r="A70" s="217"/>
      <c r="B70" s="89" t="s">
        <v>122</v>
      </c>
      <c r="C70" s="182">
        <v>0.02</v>
      </c>
      <c r="D70" s="183" t="s">
        <v>57</v>
      </c>
      <c r="E70" s="58"/>
      <c r="F70" s="59" t="s">
        <v>5</v>
      </c>
      <c r="G70" s="81">
        <v>25</v>
      </c>
      <c r="H70" s="92" t="s">
        <v>6</v>
      </c>
      <c r="I70" s="61">
        <f t="shared" si="5"/>
        <v>0</v>
      </c>
      <c r="J70" s="121"/>
      <c r="K70" s="63">
        <f t="shared" si="1"/>
        <v>0</v>
      </c>
    </row>
    <row r="71" spans="1:11" ht="26" customHeight="1">
      <c r="A71" s="217"/>
      <c r="B71" s="10"/>
      <c r="C71" s="52">
        <v>0.02</v>
      </c>
      <c r="D71" s="53" t="s">
        <v>57</v>
      </c>
      <c r="E71" s="13"/>
      <c r="F71" s="14" t="s">
        <v>5</v>
      </c>
      <c r="G71" s="15">
        <v>50</v>
      </c>
      <c r="H71" s="16" t="s">
        <v>41</v>
      </c>
      <c r="I71" s="17">
        <f t="shared" si="5"/>
        <v>0</v>
      </c>
      <c r="J71" s="54"/>
      <c r="K71" s="19">
        <f t="shared" si="1"/>
        <v>0</v>
      </c>
    </row>
    <row r="72" spans="1:11" ht="26" customHeight="1" thickBot="1">
      <c r="A72" s="217"/>
      <c r="B72" s="186"/>
      <c r="C72" s="95">
        <v>0.02</v>
      </c>
      <c r="D72" s="106" t="s">
        <v>57</v>
      </c>
      <c r="E72" s="107"/>
      <c r="F72" s="108" t="s">
        <v>5</v>
      </c>
      <c r="G72" s="109">
        <v>100</v>
      </c>
      <c r="H72" s="110" t="s">
        <v>6</v>
      </c>
      <c r="I72" s="111">
        <f t="shared" si="5"/>
        <v>0</v>
      </c>
      <c r="J72" s="157"/>
      <c r="K72" s="103">
        <f t="shared" si="1"/>
        <v>0</v>
      </c>
    </row>
    <row r="73" spans="1:11" ht="26" customHeight="1">
      <c r="A73" s="217"/>
      <c r="B73" s="89" t="s">
        <v>121</v>
      </c>
      <c r="C73" s="182">
        <v>0.01</v>
      </c>
      <c r="D73" s="183" t="s">
        <v>58</v>
      </c>
      <c r="E73" s="58"/>
      <c r="F73" s="59" t="s">
        <v>5</v>
      </c>
      <c r="G73" s="81">
        <v>25</v>
      </c>
      <c r="H73" s="92" t="s">
        <v>6</v>
      </c>
      <c r="I73" s="61">
        <f t="shared" ref="I73:I88" si="6">E73*G73</f>
        <v>0</v>
      </c>
      <c r="J73" s="121"/>
      <c r="K73" s="63">
        <f t="shared" si="1"/>
        <v>0</v>
      </c>
    </row>
    <row r="74" spans="1:11" ht="26" customHeight="1">
      <c r="A74" s="217"/>
      <c r="B74" s="55" t="s">
        <v>56</v>
      </c>
      <c r="C74" s="20">
        <v>0.01</v>
      </c>
      <c r="D74" s="21" t="s">
        <v>58</v>
      </c>
      <c r="E74" s="22"/>
      <c r="F74" s="23" t="s">
        <v>5</v>
      </c>
      <c r="G74" s="24">
        <v>50</v>
      </c>
      <c r="H74" s="25" t="s">
        <v>6</v>
      </c>
      <c r="I74" s="26">
        <f t="shared" si="6"/>
        <v>0</v>
      </c>
      <c r="J74" s="33"/>
      <c r="K74" s="19">
        <f t="shared" si="1"/>
        <v>0</v>
      </c>
    </row>
    <row r="75" spans="1:11" ht="26" customHeight="1" thickBot="1">
      <c r="A75" s="217"/>
      <c r="B75" s="122"/>
      <c r="C75" s="184">
        <v>0.01</v>
      </c>
      <c r="D75" s="185" t="s">
        <v>58</v>
      </c>
      <c r="E75" s="107"/>
      <c r="F75" s="108" t="s">
        <v>5</v>
      </c>
      <c r="G75" s="109">
        <v>100</v>
      </c>
      <c r="H75" s="110" t="s">
        <v>6</v>
      </c>
      <c r="I75" s="111">
        <f t="shared" si="6"/>
        <v>0</v>
      </c>
      <c r="J75" s="157"/>
      <c r="K75" s="103">
        <f t="shared" si="1"/>
        <v>0</v>
      </c>
    </row>
    <row r="76" spans="1:11" ht="26" customHeight="1">
      <c r="A76" s="217"/>
      <c r="B76" s="89" t="s">
        <v>118</v>
      </c>
      <c r="C76" s="182">
        <v>0.02</v>
      </c>
      <c r="D76" s="183" t="s">
        <v>59</v>
      </c>
      <c r="E76" s="58"/>
      <c r="F76" s="59" t="s">
        <v>5</v>
      </c>
      <c r="G76" s="81">
        <v>25</v>
      </c>
      <c r="H76" s="92" t="s">
        <v>6</v>
      </c>
      <c r="I76" s="61">
        <f>E76*G76</f>
        <v>0</v>
      </c>
      <c r="J76" s="121"/>
      <c r="K76" s="63">
        <f t="shared" ref="K76:K82" si="7">I76*(1-C76)</f>
        <v>0</v>
      </c>
    </row>
    <row r="77" spans="1:11" ht="26" customHeight="1">
      <c r="A77" s="217"/>
      <c r="B77" s="10"/>
      <c r="C77" s="52">
        <v>0.02</v>
      </c>
      <c r="D77" s="53" t="s">
        <v>59</v>
      </c>
      <c r="E77" s="13"/>
      <c r="F77" s="14" t="s">
        <v>5</v>
      </c>
      <c r="G77" s="15">
        <v>50</v>
      </c>
      <c r="H77" s="16" t="s">
        <v>41</v>
      </c>
      <c r="I77" s="17">
        <f>E77*G77</f>
        <v>0</v>
      </c>
      <c r="J77" s="54"/>
      <c r="K77" s="19">
        <f t="shared" si="7"/>
        <v>0</v>
      </c>
    </row>
    <row r="78" spans="1:11" ht="26" customHeight="1" thickBot="1">
      <c r="A78" s="217"/>
      <c r="B78" s="122" t="s">
        <v>56</v>
      </c>
      <c r="C78" s="95">
        <v>0.02</v>
      </c>
      <c r="D78" s="106" t="s">
        <v>59</v>
      </c>
      <c r="E78" s="107"/>
      <c r="F78" s="108" t="s">
        <v>5</v>
      </c>
      <c r="G78" s="109">
        <v>100</v>
      </c>
      <c r="H78" s="110" t="s">
        <v>6</v>
      </c>
      <c r="I78" s="111">
        <f>E78*G78</f>
        <v>0</v>
      </c>
      <c r="J78" s="157"/>
      <c r="K78" s="103">
        <f t="shared" si="7"/>
        <v>0</v>
      </c>
    </row>
    <row r="79" spans="1:11" ht="26" customHeight="1">
      <c r="A79" s="217"/>
      <c r="B79" s="89" t="s">
        <v>125</v>
      </c>
      <c r="C79" s="182">
        <v>0.02</v>
      </c>
      <c r="D79" s="183" t="s">
        <v>60</v>
      </c>
      <c r="E79" s="58"/>
      <c r="F79" s="59" t="s">
        <v>5</v>
      </c>
      <c r="G79" s="81">
        <v>25</v>
      </c>
      <c r="H79" s="92" t="s">
        <v>6</v>
      </c>
      <c r="I79" s="61">
        <f t="shared" si="6"/>
        <v>0</v>
      </c>
      <c r="J79" s="121"/>
      <c r="K79" s="63">
        <f t="shared" si="7"/>
        <v>0</v>
      </c>
    </row>
    <row r="80" spans="1:11" ht="26" customHeight="1">
      <c r="A80" s="217"/>
      <c r="B80" s="10"/>
      <c r="C80" s="20">
        <v>0.02</v>
      </c>
      <c r="D80" s="21" t="s">
        <v>60</v>
      </c>
      <c r="E80" s="22"/>
      <c r="F80" s="23" t="s">
        <v>5</v>
      </c>
      <c r="G80" s="24">
        <v>50</v>
      </c>
      <c r="H80" s="25" t="s">
        <v>6</v>
      </c>
      <c r="I80" s="26">
        <f t="shared" si="6"/>
        <v>0</v>
      </c>
      <c r="J80" s="33"/>
      <c r="K80" s="19">
        <f t="shared" si="7"/>
        <v>0</v>
      </c>
    </row>
    <row r="81" spans="1:11" ht="26" customHeight="1" thickBot="1">
      <c r="A81" s="218"/>
      <c r="B81" s="122"/>
      <c r="C81" s="184">
        <v>0.02</v>
      </c>
      <c r="D81" s="185" t="s">
        <v>60</v>
      </c>
      <c r="E81" s="107"/>
      <c r="F81" s="108" t="s">
        <v>5</v>
      </c>
      <c r="G81" s="109">
        <v>100</v>
      </c>
      <c r="H81" s="110" t="s">
        <v>6</v>
      </c>
      <c r="I81" s="111">
        <f t="shared" si="6"/>
        <v>0</v>
      </c>
      <c r="J81" s="157"/>
      <c r="K81" s="103">
        <f t="shared" si="7"/>
        <v>0</v>
      </c>
    </row>
    <row r="82" spans="1:11" ht="26" customHeight="1" thickTop="1">
      <c r="A82" s="216" t="s">
        <v>61</v>
      </c>
      <c r="B82" s="187" t="s">
        <v>62</v>
      </c>
      <c r="C82" s="188">
        <v>0.02</v>
      </c>
      <c r="D82" s="57" t="s">
        <v>63</v>
      </c>
      <c r="E82" s="58"/>
      <c r="F82" s="59" t="s">
        <v>5</v>
      </c>
      <c r="G82" s="81">
        <v>25</v>
      </c>
      <c r="H82" s="60" t="s">
        <v>6</v>
      </c>
      <c r="I82" s="61">
        <f t="shared" si="6"/>
        <v>0</v>
      </c>
      <c r="J82" s="62"/>
      <c r="K82" s="63">
        <f t="shared" si="7"/>
        <v>0</v>
      </c>
    </row>
    <row r="83" spans="1:11" ht="26" customHeight="1">
      <c r="A83" s="217"/>
      <c r="B83" s="55"/>
      <c r="C83" s="20">
        <v>0.02</v>
      </c>
      <c r="D83" s="21" t="s">
        <v>63</v>
      </c>
      <c r="E83" s="22">
        <v>0</v>
      </c>
      <c r="F83" s="23" t="s">
        <v>5</v>
      </c>
      <c r="G83" s="24">
        <v>50</v>
      </c>
      <c r="H83" s="25" t="s">
        <v>6</v>
      </c>
      <c r="I83" s="26">
        <f t="shared" ref="I83" si="8">E83*G83</f>
        <v>0</v>
      </c>
      <c r="J83" s="33"/>
      <c r="K83" s="19">
        <f t="shared" ref="K83" si="9">I83*(1-C83)</f>
        <v>0</v>
      </c>
    </row>
    <row r="84" spans="1:11" ht="26" customHeight="1" thickBot="1">
      <c r="A84" s="217"/>
      <c r="B84" s="94" t="s">
        <v>64</v>
      </c>
      <c r="C84" s="123">
        <v>0.02</v>
      </c>
      <c r="D84" s="96" t="s">
        <v>63</v>
      </c>
      <c r="E84" s="97"/>
      <c r="F84" s="98" t="s">
        <v>5</v>
      </c>
      <c r="G84" s="99">
        <v>100</v>
      </c>
      <c r="H84" s="100" t="s">
        <v>6</v>
      </c>
      <c r="I84" s="101">
        <f t="shared" si="6"/>
        <v>0</v>
      </c>
      <c r="J84" s="189"/>
      <c r="K84" s="103">
        <f>I84*(1-C84)</f>
        <v>0</v>
      </c>
    </row>
    <row r="85" spans="1:11" ht="26" customHeight="1" thickBot="1">
      <c r="A85" s="217"/>
      <c r="B85" s="148" t="s">
        <v>65</v>
      </c>
      <c r="C85" s="149">
        <v>0.05</v>
      </c>
      <c r="D85" s="149" t="s">
        <v>66</v>
      </c>
      <c r="E85" s="150"/>
      <c r="F85" s="151" t="s">
        <v>5</v>
      </c>
      <c r="G85" s="152">
        <v>25</v>
      </c>
      <c r="H85" s="153" t="s">
        <v>6</v>
      </c>
      <c r="I85" s="154">
        <f>E85*G85</f>
        <v>0</v>
      </c>
      <c r="J85" s="190"/>
      <c r="K85" s="156">
        <f>I85*(1-C85)</f>
        <v>0</v>
      </c>
    </row>
    <row r="86" spans="1:11" ht="26" customHeight="1" thickBot="1">
      <c r="A86" s="217"/>
      <c r="B86" s="148" t="s">
        <v>67</v>
      </c>
      <c r="C86" s="149">
        <v>0.06</v>
      </c>
      <c r="D86" s="149" t="s">
        <v>68</v>
      </c>
      <c r="E86" s="150"/>
      <c r="F86" s="151" t="s">
        <v>5</v>
      </c>
      <c r="G86" s="152">
        <v>25</v>
      </c>
      <c r="H86" s="153" t="s">
        <v>6</v>
      </c>
      <c r="I86" s="154">
        <f>E86*G86</f>
        <v>0</v>
      </c>
      <c r="J86" s="190"/>
      <c r="K86" s="156">
        <f t="shared" ref="K86:K114" si="10">I86*(1-C86)</f>
        <v>0</v>
      </c>
    </row>
    <row r="87" spans="1:11" ht="26" customHeight="1">
      <c r="A87" s="217"/>
      <c r="B87" s="10" t="s">
        <v>69</v>
      </c>
      <c r="C87" s="115">
        <v>0.02</v>
      </c>
      <c r="D87" s="115" t="s">
        <v>70</v>
      </c>
      <c r="E87" s="116"/>
      <c r="F87" s="117" t="s">
        <v>5</v>
      </c>
      <c r="G87" s="118">
        <v>25</v>
      </c>
      <c r="H87" s="119" t="s">
        <v>6</v>
      </c>
      <c r="I87" s="120">
        <f t="shared" si="6"/>
        <v>0</v>
      </c>
      <c r="J87" s="18"/>
      <c r="K87" s="19">
        <f t="shared" si="10"/>
        <v>0</v>
      </c>
    </row>
    <row r="88" spans="1:11" ht="26" customHeight="1" thickBot="1">
      <c r="A88" s="217"/>
      <c r="B88" s="35"/>
      <c r="C88" s="29">
        <v>0.02</v>
      </c>
      <c r="D88" s="30" t="s">
        <v>70</v>
      </c>
      <c r="E88" s="76"/>
      <c r="F88" s="77" t="s">
        <v>5</v>
      </c>
      <c r="G88" s="78">
        <v>100</v>
      </c>
      <c r="H88" s="191" t="s">
        <v>6</v>
      </c>
      <c r="I88" s="79">
        <f t="shared" si="6"/>
        <v>0</v>
      </c>
      <c r="J88" s="31"/>
      <c r="K88" s="27">
        <f t="shared" si="10"/>
        <v>0</v>
      </c>
    </row>
    <row r="89" spans="1:11" ht="26" customHeight="1" thickBot="1">
      <c r="A89" s="217"/>
      <c r="B89" s="148" t="s">
        <v>71</v>
      </c>
      <c r="C89" s="149">
        <v>0.03</v>
      </c>
      <c r="D89" s="149" t="s">
        <v>72</v>
      </c>
      <c r="E89" s="150"/>
      <c r="F89" s="151" t="s">
        <v>5</v>
      </c>
      <c r="G89" s="152">
        <v>25</v>
      </c>
      <c r="H89" s="153" t="s">
        <v>6</v>
      </c>
      <c r="I89" s="154">
        <f>E89*G89</f>
        <v>0</v>
      </c>
      <c r="J89" s="190"/>
      <c r="K89" s="156">
        <f t="shared" si="10"/>
        <v>0</v>
      </c>
    </row>
    <row r="90" spans="1:11" ht="26" customHeight="1">
      <c r="A90" s="217"/>
      <c r="B90" s="89" t="s">
        <v>135</v>
      </c>
      <c r="C90" s="182">
        <v>0.05</v>
      </c>
      <c r="D90" s="183" t="s">
        <v>73</v>
      </c>
      <c r="E90" s="58"/>
      <c r="F90" s="59" t="s">
        <v>5</v>
      </c>
      <c r="G90" s="81">
        <v>5</v>
      </c>
      <c r="H90" s="92" t="s">
        <v>6</v>
      </c>
      <c r="I90" s="61">
        <f t="shared" si="5"/>
        <v>0</v>
      </c>
      <c r="J90" s="121"/>
      <c r="K90" s="63">
        <f t="shared" si="10"/>
        <v>0</v>
      </c>
    </row>
    <row r="91" spans="1:11" ht="26" customHeight="1">
      <c r="A91" s="217"/>
      <c r="B91" s="10" t="s">
        <v>134</v>
      </c>
      <c r="C91" s="20">
        <v>0.05</v>
      </c>
      <c r="D91" s="21" t="s">
        <v>73</v>
      </c>
      <c r="E91" s="22">
        <v>0</v>
      </c>
      <c r="F91" s="23" t="s">
        <v>5</v>
      </c>
      <c r="G91" s="24">
        <v>10</v>
      </c>
      <c r="H91" s="25" t="s">
        <v>6</v>
      </c>
      <c r="I91" s="26">
        <f t="shared" ref="I91:I92" si="11">E91*G91</f>
        <v>0</v>
      </c>
      <c r="J91" s="34"/>
      <c r="K91" s="19">
        <f t="shared" ref="K91:K92" si="12">I91*(1-C91)</f>
        <v>0</v>
      </c>
    </row>
    <row r="92" spans="1:11" ht="26" customHeight="1">
      <c r="A92" s="217"/>
      <c r="B92" s="10" t="s">
        <v>134</v>
      </c>
      <c r="C92" s="20">
        <v>0.05</v>
      </c>
      <c r="D92" s="21" t="s">
        <v>73</v>
      </c>
      <c r="E92" s="22">
        <v>0</v>
      </c>
      <c r="F92" s="23" t="s">
        <v>5</v>
      </c>
      <c r="G92" s="24">
        <v>25</v>
      </c>
      <c r="H92" s="25" t="s">
        <v>6</v>
      </c>
      <c r="I92" s="26">
        <f t="shared" si="11"/>
        <v>0</v>
      </c>
      <c r="J92" s="34"/>
      <c r="K92" s="19">
        <f t="shared" si="12"/>
        <v>0</v>
      </c>
    </row>
    <row r="93" spans="1:11" ht="26" customHeight="1">
      <c r="A93" s="217"/>
      <c r="B93" s="10" t="s">
        <v>134</v>
      </c>
      <c r="C93" s="20">
        <v>0.05</v>
      </c>
      <c r="D93" s="21" t="s">
        <v>73</v>
      </c>
      <c r="E93" s="22">
        <v>0</v>
      </c>
      <c r="F93" s="23" t="s">
        <v>5</v>
      </c>
      <c r="G93" s="24">
        <v>50</v>
      </c>
      <c r="H93" s="25" t="s">
        <v>6</v>
      </c>
      <c r="I93" s="26">
        <f t="shared" si="5"/>
        <v>0</v>
      </c>
      <c r="J93" s="34"/>
      <c r="K93" s="19">
        <f t="shared" si="10"/>
        <v>0</v>
      </c>
    </row>
    <row r="94" spans="1:11" ht="26" customHeight="1" thickBot="1">
      <c r="A94" s="217"/>
      <c r="B94" s="105"/>
      <c r="C94" s="95">
        <v>0.05</v>
      </c>
      <c r="D94" s="106" t="s">
        <v>73</v>
      </c>
      <c r="E94" s="107"/>
      <c r="F94" s="108" t="s">
        <v>5</v>
      </c>
      <c r="G94" s="109">
        <v>100</v>
      </c>
      <c r="H94" s="110" t="s">
        <v>6</v>
      </c>
      <c r="I94" s="111">
        <f t="shared" ref="I94" si="13">E94*G94</f>
        <v>0</v>
      </c>
      <c r="J94" s="157"/>
      <c r="K94" s="103">
        <f t="shared" ref="K94" si="14">I94*(1-C94)</f>
        <v>0</v>
      </c>
    </row>
    <row r="95" spans="1:11" ht="26" customHeight="1" thickBot="1">
      <c r="A95" s="217"/>
      <c r="B95" s="148" t="s">
        <v>74</v>
      </c>
      <c r="C95" s="149">
        <v>0.03</v>
      </c>
      <c r="D95" s="149" t="s">
        <v>75</v>
      </c>
      <c r="E95" s="150"/>
      <c r="F95" s="151" t="s">
        <v>5</v>
      </c>
      <c r="G95" s="152">
        <v>25</v>
      </c>
      <c r="H95" s="153" t="s">
        <v>6</v>
      </c>
      <c r="I95" s="154">
        <f>E95*G95</f>
        <v>0</v>
      </c>
      <c r="J95" s="190"/>
      <c r="K95" s="156">
        <f t="shared" si="10"/>
        <v>0</v>
      </c>
    </row>
    <row r="96" spans="1:11" ht="26" customHeight="1">
      <c r="A96" s="217"/>
      <c r="B96" s="89" t="s">
        <v>76</v>
      </c>
      <c r="C96" s="129">
        <v>0.03</v>
      </c>
      <c r="D96" s="129" t="s">
        <v>77</v>
      </c>
      <c r="E96" s="130"/>
      <c r="F96" s="131" t="s">
        <v>5</v>
      </c>
      <c r="G96" s="132">
        <v>10</v>
      </c>
      <c r="H96" s="133" t="s">
        <v>6</v>
      </c>
      <c r="I96" s="134">
        <f>E96*G96</f>
        <v>0</v>
      </c>
      <c r="J96" s="93"/>
      <c r="K96" s="145">
        <f>I96*(1-C96)</f>
        <v>0</v>
      </c>
    </row>
    <row r="97" spans="1:11" ht="26" customHeight="1">
      <c r="A97" s="217"/>
      <c r="B97" s="10"/>
      <c r="C97" s="30">
        <v>0.03</v>
      </c>
      <c r="D97" s="30" t="s">
        <v>77</v>
      </c>
      <c r="E97" s="76"/>
      <c r="F97" s="77" t="s">
        <v>5</v>
      </c>
      <c r="G97" s="78">
        <v>25</v>
      </c>
      <c r="H97" s="48" t="s">
        <v>6</v>
      </c>
      <c r="I97" s="79">
        <f>E97*G97</f>
        <v>0</v>
      </c>
      <c r="J97" s="31"/>
      <c r="K97" s="80">
        <f>I97*(1-C97)</f>
        <v>0</v>
      </c>
    </row>
    <row r="98" spans="1:11" ht="26" customHeight="1" thickBot="1">
      <c r="A98" s="217"/>
      <c r="B98" s="94"/>
      <c r="C98" s="95">
        <v>0.03</v>
      </c>
      <c r="D98" s="106" t="s">
        <v>77</v>
      </c>
      <c r="E98" s="135"/>
      <c r="F98" s="136" t="s">
        <v>5</v>
      </c>
      <c r="G98" s="137">
        <v>50</v>
      </c>
      <c r="H98" s="138" t="s">
        <v>6</v>
      </c>
      <c r="I98" s="139">
        <f>E98*G98</f>
        <v>0</v>
      </c>
      <c r="J98" s="112"/>
      <c r="K98" s="147">
        <f>I98*(1-C98)</f>
        <v>0</v>
      </c>
    </row>
    <row r="99" spans="1:11" ht="26" customHeight="1" thickBot="1">
      <c r="A99" s="217"/>
      <c r="B99" s="148" t="s">
        <v>136</v>
      </c>
      <c r="C99" s="160">
        <v>7.0000000000000007E-2</v>
      </c>
      <c r="D99" s="161" t="s">
        <v>114</v>
      </c>
      <c r="E99" s="150"/>
      <c r="F99" s="151" t="s">
        <v>5</v>
      </c>
      <c r="G99" s="152">
        <v>50</v>
      </c>
      <c r="H99" s="153" t="s">
        <v>6</v>
      </c>
      <c r="I99" s="154">
        <f>E99*G99</f>
        <v>0</v>
      </c>
      <c r="J99" s="162"/>
      <c r="K99" s="156">
        <f t="shared" ref="K99" si="15">I99*(1-C99)</f>
        <v>0</v>
      </c>
    </row>
    <row r="100" spans="1:11" ht="26" customHeight="1">
      <c r="A100" s="217"/>
      <c r="B100" s="89" t="s">
        <v>78</v>
      </c>
      <c r="C100" s="182">
        <v>0.04</v>
      </c>
      <c r="D100" s="183" t="s">
        <v>79</v>
      </c>
      <c r="E100" s="58"/>
      <c r="F100" s="59" t="s">
        <v>5</v>
      </c>
      <c r="G100" s="81">
        <v>10</v>
      </c>
      <c r="H100" s="60" t="s">
        <v>6</v>
      </c>
      <c r="I100" s="61">
        <f t="shared" ref="I100:I114" si="16">E100*G100</f>
        <v>0</v>
      </c>
      <c r="J100" s="158"/>
      <c r="K100" s="63">
        <f t="shared" si="10"/>
        <v>0</v>
      </c>
    </row>
    <row r="101" spans="1:11" ht="26" customHeight="1" thickBot="1">
      <c r="A101" s="217"/>
      <c r="B101" s="192" t="s">
        <v>80</v>
      </c>
      <c r="C101" s="184">
        <v>0.04</v>
      </c>
      <c r="D101" s="185" t="s">
        <v>79</v>
      </c>
      <c r="E101" s="107"/>
      <c r="F101" s="108" t="s">
        <v>5</v>
      </c>
      <c r="G101" s="109">
        <v>25</v>
      </c>
      <c r="H101" s="110" t="s">
        <v>41</v>
      </c>
      <c r="I101" s="111">
        <f t="shared" si="16"/>
        <v>0</v>
      </c>
      <c r="J101" s="159"/>
      <c r="K101" s="103">
        <f t="shared" si="10"/>
        <v>0</v>
      </c>
    </row>
    <row r="102" spans="1:11" ht="26" customHeight="1" thickBot="1">
      <c r="A102" s="217"/>
      <c r="B102" s="148" t="s">
        <v>81</v>
      </c>
      <c r="C102" s="149">
        <v>0.05</v>
      </c>
      <c r="D102" s="149" t="s">
        <v>82</v>
      </c>
      <c r="E102" s="150"/>
      <c r="F102" s="151" t="s">
        <v>5</v>
      </c>
      <c r="G102" s="152">
        <v>25</v>
      </c>
      <c r="H102" s="153" t="s">
        <v>6</v>
      </c>
      <c r="I102" s="154">
        <f t="shared" ref="I102:I108" si="17">E102*G102</f>
        <v>0</v>
      </c>
      <c r="J102" s="190"/>
      <c r="K102" s="156">
        <f t="shared" si="10"/>
        <v>0</v>
      </c>
    </row>
    <row r="103" spans="1:11" ht="26" customHeight="1">
      <c r="A103" s="217"/>
      <c r="B103" s="140" t="s">
        <v>137</v>
      </c>
      <c r="C103" s="129">
        <v>0.03</v>
      </c>
      <c r="D103" s="129" t="s">
        <v>83</v>
      </c>
      <c r="E103" s="141"/>
      <c r="F103" s="142" t="s">
        <v>5</v>
      </c>
      <c r="G103" s="143">
        <v>25</v>
      </c>
      <c r="H103" s="60" t="s">
        <v>6</v>
      </c>
      <c r="I103" s="144">
        <f t="shared" si="17"/>
        <v>0</v>
      </c>
      <c r="J103" s="193"/>
      <c r="K103" s="145">
        <f t="shared" si="10"/>
        <v>0</v>
      </c>
    </row>
    <row r="104" spans="1:11" ht="26" customHeight="1">
      <c r="A104" s="217"/>
      <c r="B104" s="35"/>
      <c r="C104" s="20">
        <v>0.03</v>
      </c>
      <c r="D104" s="21" t="s">
        <v>83</v>
      </c>
      <c r="E104" s="22"/>
      <c r="F104" s="23" t="s">
        <v>5</v>
      </c>
      <c r="G104" s="24"/>
      <c r="H104" s="25" t="s">
        <v>41</v>
      </c>
      <c r="I104" s="26">
        <f t="shared" ref="I104" si="18">E104*G104</f>
        <v>0</v>
      </c>
      <c r="J104" s="84"/>
      <c r="K104" s="66">
        <f t="shared" ref="K104" si="19">I104*(1-C104)</f>
        <v>0</v>
      </c>
    </row>
    <row r="105" spans="1:11" ht="26" customHeight="1" thickBot="1">
      <c r="A105" s="217"/>
      <c r="B105" s="94"/>
      <c r="C105" s="123">
        <v>0.03</v>
      </c>
      <c r="D105" s="96" t="s">
        <v>83</v>
      </c>
      <c r="E105" s="97"/>
      <c r="F105" s="98" t="s">
        <v>5</v>
      </c>
      <c r="G105" s="99"/>
      <c r="H105" s="100" t="s">
        <v>41</v>
      </c>
      <c r="I105" s="101">
        <f t="shared" si="17"/>
        <v>0</v>
      </c>
      <c r="J105" s="194"/>
      <c r="K105" s="103">
        <f t="shared" si="10"/>
        <v>0</v>
      </c>
    </row>
    <row r="106" spans="1:11" ht="26" customHeight="1">
      <c r="A106" s="217"/>
      <c r="B106" s="89" t="s">
        <v>84</v>
      </c>
      <c r="C106" s="90">
        <v>0.03</v>
      </c>
      <c r="D106" s="91" t="s">
        <v>85</v>
      </c>
      <c r="E106" s="58"/>
      <c r="F106" s="59" t="s">
        <v>5</v>
      </c>
      <c r="G106" s="81">
        <v>25</v>
      </c>
      <c r="H106" s="92" t="s">
        <v>6</v>
      </c>
      <c r="I106" s="61">
        <f t="shared" si="17"/>
        <v>0</v>
      </c>
      <c r="J106" s="195"/>
      <c r="K106" s="63">
        <f t="shared" si="10"/>
        <v>0</v>
      </c>
    </row>
    <row r="107" spans="1:11" ht="26" customHeight="1">
      <c r="A107" s="217"/>
      <c r="B107" s="10"/>
      <c r="C107" s="20">
        <v>0.03</v>
      </c>
      <c r="D107" s="21" t="s">
        <v>85</v>
      </c>
      <c r="E107" s="22"/>
      <c r="F107" s="23" t="s">
        <v>5</v>
      </c>
      <c r="G107" s="24">
        <v>50</v>
      </c>
      <c r="H107" s="25" t="s">
        <v>41</v>
      </c>
      <c r="I107" s="26">
        <f t="shared" si="17"/>
        <v>0</v>
      </c>
      <c r="J107" s="64"/>
      <c r="K107" s="19">
        <f t="shared" si="10"/>
        <v>0</v>
      </c>
    </row>
    <row r="108" spans="1:11" ht="26" customHeight="1" thickBot="1">
      <c r="A108" s="217"/>
      <c r="B108" s="105"/>
      <c r="C108" s="95">
        <v>0.03</v>
      </c>
      <c r="D108" s="106" t="s">
        <v>85</v>
      </c>
      <c r="E108" s="107"/>
      <c r="F108" s="108" t="s">
        <v>5</v>
      </c>
      <c r="G108" s="109">
        <v>100</v>
      </c>
      <c r="H108" s="110" t="s">
        <v>41</v>
      </c>
      <c r="I108" s="111">
        <f t="shared" si="17"/>
        <v>0</v>
      </c>
      <c r="J108" s="196"/>
      <c r="K108" s="103">
        <f t="shared" si="10"/>
        <v>0</v>
      </c>
    </row>
    <row r="109" spans="1:11" ht="26" customHeight="1">
      <c r="A109" s="217"/>
      <c r="B109" s="89" t="s">
        <v>131</v>
      </c>
      <c r="C109" s="90">
        <v>0.02</v>
      </c>
      <c r="D109" s="91" t="s">
        <v>86</v>
      </c>
      <c r="E109" s="58"/>
      <c r="F109" s="59" t="s">
        <v>28</v>
      </c>
      <c r="G109" s="81">
        <v>25</v>
      </c>
      <c r="H109" s="92" t="s">
        <v>6</v>
      </c>
      <c r="I109" s="61">
        <f t="shared" si="16"/>
        <v>0</v>
      </c>
      <c r="J109" s="121"/>
      <c r="K109" s="63">
        <f t="shared" si="10"/>
        <v>0</v>
      </c>
    </row>
    <row r="110" spans="1:11" ht="26" customHeight="1">
      <c r="A110" s="217"/>
      <c r="B110" s="55"/>
      <c r="C110" s="20">
        <v>0.02</v>
      </c>
      <c r="D110" s="21" t="s">
        <v>86</v>
      </c>
      <c r="E110" s="22"/>
      <c r="F110" s="23" t="s">
        <v>28</v>
      </c>
      <c r="G110" s="24">
        <v>50</v>
      </c>
      <c r="H110" s="25" t="s">
        <v>6</v>
      </c>
      <c r="I110" s="26">
        <f t="shared" si="16"/>
        <v>0</v>
      </c>
      <c r="J110" s="33"/>
      <c r="K110" s="19">
        <f t="shared" si="10"/>
        <v>0</v>
      </c>
    </row>
    <row r="111" spans="1:11" ht="26" customHeight="1" thickBot="1">
      <c r="A111" s="217"/>
      <c r="B111" s="122"/>
      <c r="C111" s="95">
        <v>0.02</v>
      </c>
      <c r="D111" s="106" t="s">
        <v>86</v>
      </c>
      <c r="E111" s="107"/>
      <c r="F111" s="108" t="s">
        <v>28</v>
      </c>
      <c r="G111" s="109">
        <v>100</v>
      </c>
      <c r="H111" s="110" t="s">
        <v>6</v>
      </c>
      <c r="I111" s="111">
        <f t="shared" si="16"/>
        <v>0</v>
      </c>
      <c r="J111" s="157"/>
      <c r="K111" s="103">
        <f t="shared" si="10"/>
        <v>0</v>
      </c>
    </row>
    <row r="112" spans="1:11" ht="26" customHeight="1">
      <c r="A112" s="217"/>
      <c r="B112" s="140" t="s">
        <v>130</v>
      </c>
      <c r="C112" s="90">
        <v>0.04</v>
      </c>
      <c r="D112" s="91" t="s">
        <v>87</v>
      </c>
      <c r="E112" s="58"/>
      <c r="F112" s="59" t="s">
        <v>5</v>
      </c>
      <c r="G112" s="81">
        <v>25</v>
      </c>
      <c r="H112" s="60" t="s">
        <v>6</v>
      </c>
      <c r="I112" s="61">
        <f t="shared" si="16"/>
        <v>0</v>
      </c>
      <c r="J112" s="121"/>
      <c r="K112" s="63">
        <f t="shared" si="10"/>
        <v>0</v>
      </c>
    </row>
    <row r="113" spans="1:11" ht="26" customHeight="1">
      <c r="A113" s="217"/>
      <c r="B113" s="83" t="s">
        <v>88</v>
      </c>
      <c r="C113" s="36">
        <v>0.04</v>
      </c>
      <c r="D113" s="65" t="s">
        <v>87</v>
      </c>
      <c r="E113" s="22"/>
      <c r="F113" s="23" t="s">
        <v>5</v>
      </c>
      <c r="G113" s="24">
        <v>100</v>
      </c>
      <c r="H113" s="25" t="s">
        <v>6</v>
      </c>
      <c r="I113" s="26">
        <f t="shared" si="16"/>
        <v>0</v>
      </c>
      <c r="J113" s="33"/>
      <c r="K113" s="66">
        <f t="shared" si="10"/>
        <v>0</v>
      </c>
    </row>
    <row r="114" spans="1:11" ht="26" customHeight="1" thickBot="1">
      <c r="A114" s="217"/>
      <c r="B114" s="192"/>
      <c r="C114" s="95">
        <v>0.04</v>
      </c>
      <c r="D114" s="96" t="s">
        <v>87</v>
      </c>
      <c r="E114" s="97"/>
      <c r="F114" s="98" t="s">
        <v>5</v>
      </c>
      <c r="G114" s="99"/>
      <c r="H114" s="100" t="s">
        <v>6</v>
      </c>
      <c r="I114" s="111">
        <f t="shared" si="16"/>
        <v>0</v>
      </c>
      <c r="J114" s="157"/>
      <c r="K114" s="147">
        <f t="shared" si="10"/>
        <v>0</v>
      </c>
    </row>
    <row r="115" spans="1:11" ht="26" customHeight="1" thickBot="1">
      <c r="A115" s="217"/>
      <c r="B115" s="148" t="s">
        <v>89</v>
      </c>
      <c r="C115" s="160">
        <v>7.0000000000000007E-2</v>
      </c>
      <c r="D115" s="161" t="s">
        <v>90</v>
      </c>
      <c r="E115" s="150"/>
      <c r="F115" s="151" t="s">
        <v>5</v>
      </c>
      <c r="G115" s="152">
        <v>25</v>
      </c>
      <c r="H115" s="153" t="s">
        <v>6</v>
      </c>
      <c r="I115" s="154">
        <f t="shared" ref="I115:I120" si="20">E115*G115</f>
        <v>0</v>
      </c>
      <c r="J115" s="162"/>
      <c r="K115" s="156">
        <f>I115*(1-C115)</f>
        <v>0</v>
      </c>
    </row>
    <row r="116" spans="1:11" ht="26" customHeight="1">
      <c r="A116" s="217"/>
      <c r="B116" s="140" t="s">
        <v>91</v>
      </c>
      <c r="C116" s="90">
        <v>0.02</v>
      </c>
      <c r="D116" s="91" t="s">
        <v>92</v>
      </c>
      <c r="E116" s="58"/>
      <c r="F116" s="59" t="s">
        <v>5</v>
      </c>
      <c r="G116" s="81">
        <v>25</v>
      </c>
      <c r="H116" s="92" t="s">
        <v>6</v>
      </c>
      <c r="I116" s="61">
        <f t="shared" si="20"/>
        <v>0</v>
      </c>
      <c r="J116" s="121"/>
      <c r="K116" s="63">
        <f t="shared" ref="K116:K129" si="21">I116*(1-C116)</f>
        <v>0</v>
      </c>
    </row>
    <row r="117" spans="1:11" ht="26" customHeight="1" thickBot="1">
      <c r="A117" s="217"/>
      <c r="B117" s="192" t="s">
        <v>93</v>
      </c>
      <c r="C117" s="95">
        <v>0.02</v>
      </c>
      <c r="D117" s="106" t="s">
        <v>92</v>
      </c>
      <c r="E117" s="107"/>
      <c r="F117" s="108" t="s">
        <v>5</v>
      </c>
      <c r="G117" s="109">
        <v>100</v>
      </c>
      <c r="H117" s="110" t="s">
        <v>6</v>
      </c>
      <c r="I117" s="111">
        <f t="shared" si="20"/>
        <v>0</v>
      </c>
      <c r="J117" s="157"/>
      <c r="K117" s="103">
        <f t="shared" si="21"/>
        <v>0</v>
      </c>
    </row>
    <row r="118" spans="1:11" ht="26" customHeight="1">
      <c r="A118" s="217"/>
      <c r="B118" s="140" t="s">
        <v>94</v>
      </c>
      <c r="C118" s="90">
        <v>7.0000000000000007E-2</v>
      </c>
      <c r="D118" s="197" t="s">
        <v>95</v>
      </c>
      <c r="E118" s="58"/>
      <c r="F118" s="59" t="s">
        <v>5</v>
      </c>
      <c r="G118" s="81">
        <v>25</v>
      </c>
      <c r="H118" s="92" t="s">
        <v>6</v>
      </c>
      <c r="I118" s="61">
        <f t="shared" si="20"/>
        <v>0</v>
      </c>
      <c r="J118" s="158"/>
      <c r="K118" s="63">
        <f t="shared" si="21"/>
        <v>0</v>
      </c>
    </row>
    <row r="119" spans="1:11" ht="26" customHeight="1">
      <c r="A119" s="217"/>
      <c r="B119" s="35"/>
      <c r="C119" s="20">
        <v>7.0000000000000007E-2</v>
      </c>
      <c r="D119" s="67" t="s">
        <v>95</v>
      </c>
      <c r="E119" s="22"/>
      <c r="F119" s="23" t="s">
        <v>5</v>
      </c>
      <c r="G119" s="24">
        <v>50</v>
      </c>
      <c r="H119" s="25" t="s">
        <v>6</v>
      </c>
      <c r="I119" s="26">
        <f t="shared" si="20"/>
        <v>0</v>
      </c>
      <c r="J119" s="34"/>
      <c r="K119" s="19">
        <f t="shared" si="21"/>
        <v>0</v>
      </c>
    </row>
    <row r="120" spans="1:11" ht="26" customHeight="1" thickBot="1">
      <c r="A120" s="217"/>
      <c r="B120" s="94"/>
      <c r="C120" s="95">
        <v>7.0000000000000007E-2</v>
      </c>
      <c r="D120" s="198" t="s">
        <v>95</v>
      </c>
      <c r="E120" s="107"/>
      <c r="F120" s="108" t="s">
        <v>5</v>
      </c>
      <c r="G120" s="109">
        <v>100</v>
      </c>
      <c r="H120" s="110" t="s">
        <v>6</v>
      </c>
      <c r="I120" s="111">
        <f t="shared" si="20"/>
        <v>0</v>
      </c>
      <c r="J120" s="157"/>
      <c r="K120" s="103">
        <f t="shared" si="21"/>
        <v>0</v>
      </c>
    </row>
    <row r="121" spans="1:11" ht="26" customHeight="1">
      <c r="A121" s="217"/>
      <c r="B121" s="89" t="s">
        <v>129</v>
      </c>
      <c r="C121" s="90">
        <v>0.03</v>
      </c>
      <c r="D121" s="91" t="s">
        <v>96</v>
      </c>
      <c r="E121" s="58"/>
      <c r="F121" s="59" t="s">
        <v>28</v>
      </c>
      <c r="G121" s="81">
        <v>25</v>
      </c>
      <c r="H121" s="92" t="s">
        <v>6</v>
      </c>
      <c r="I121" s="61">
        <f t="shared" ref="I121:I130" si="22">E121*G121</f>
        <v>0</v>
      </c>
      <c r="J121" s="121"/>
      <c r="K121" s="63">
        <f t="shared" si="21"/>
        <v>0</v>
      </c>
    </row>
    <row r="122" spans="1:11" ht="26" customHeight="1">
      <c r="A122" s="217"/>
      <c r="B122" s="56" t="s">
        <v>128</v>
      </c>
      <c r="C122" s="20">
        <v>0.03</v>
      </c>
      <c r="D122" s="21" t="s">
        <v>96</v>
      </c>
      <c r="E122" s="22"/>
      <c r="F122" s="23" t="s">
        <v>28</v>
      </c>
      <c r="G122" s="24">
        <v>50</v>
      </c>
      <c r="H122" s="25" t="s">
        <v>6</v>
      </c>
      <c r="I122" s="26">
        <f t="shared" si="22"/>
        <v>0</v>
      </c>
      <c r="J122" s="33"/>
      <c r="K122" s="19">
        <f t="shared" si="21"/>
        <v>0</v>
      </c>
    </row>
    <row r="123" spans="1:11" ht="26" customHeight="1" thickBot="1">
      <c r="A123" s="217"/>
      <c r="B123" s="122"/>
      <c r="C123" s="95">
        <v>0.03</v>
      </c>
      <c r="D123" s="106" t="s">
        <v>96</v>
      </c>
      <c r="E123" s="107"/>
      <c r="F123" s="108" t="s">
        <v>28</v>
      </c>
      <c r="G123" s="109">
        <v>100</v>
      </c>
      <c r="H123" s="110" t="s">
        <v>6</v>
      </c>
      <c r="I123" s="111">
        <f t="shared" si="22"/>
        <v>0</v>
      </c>
      <c r="J123" s="157"/>
      <c r="K123" s="103">
        <f t="shared" si="21"/>
        <v>0</v>
      </c>
    </row>
    <row r="124" spans="1:11" ht="26" customHeight="1" thickBot="1">
      <c r="A124" s="217"/>
      <c r="B124" s="199" t="s">
        <v>97</v>
      </c>
      <c r="C124" s="200">
        <v>0.02</v>
      </c>
      <c r="D124" s="201" t="s">
        <v>98</v>
      </c>
      <c r="E124" s="202"/>
      <c r="F124" s="151" t="s">
        <v>5</v>
      </c>
      <c r="G124" s="152">
        <v>25</v>
      </c>
      <c r="H124" s="153" t="s">
        <v>6</v>
      </c>
      <c r="I124" s="154">
        <f t="shared" si="22"/>
        <v>0</v>
      </c>
      <c r="J124" s="203"/>
      <c r="K124" s="156">
        <f t="shared" si="21"/>
        <v>0</v>
      </c>
    </row>
    <row r="125" spans="1:11" ht="26" customHeight="1" thickBot="1">
      <c r="A125" s="217"/>
      <c r="B125" s="148" t="s">
        <v>115</v>
      </c>
      <c r="C125" s="160">
        <v>0.05</v>
      </c>
      <c r="D125" s="161" t="s">
        <v>99</v>
      </c>
      <c r="E125" s="150"/>
      <c r="F125" s="151" t="s">
        <v>5</v>
      </c>
      <c r="G125" s="152">
        <v>50</v>
      </c>
      <c r="H125" s="153" t="s">
        <v>6</v>
      </c>
      <c r="I125" s="154">
        <f>E125*G125</f>
        <v>0</v>
      </c>
      <c r="J125" s="162"/>
      <c r="K125" s="156">
        <f t="shared" si="21"/>
        <v>0</v>
      </c>
    </row>
    <row r="126" spans="1:11" ht="26" customHeight="1">
      <c r="A126" s="217"/>
      <c r="B126" s="89" t="s">
        <v>100</v>
      </c>
      <c r="C126" s="90">
        <v>0.03</v>
      </c>
      <c r="D126" s="91" t="s">
        <v>101</v>
      </c>
      <c r="E126" s="58"/>
      <c r="F126" s="59" t="s">
        <v>5</v>
      </c>
      <c r="G126" s="81">
        <v>10</v>
      </c>
      <c r="H126" s="92" t="s">
        <v>6</v>
      </c>
      <c r="I126" s="61">
        <f t="shared" si="22"/>
        <v>0</v>
      </c>
      <c r="J126" s="158"/>
      <c r="K126" s="63">
        <f t="shared" si="21"/>
        <v>0</v>
      </c>
    </row>
    <row r="127" spans="1:11" ht="26" customHeight="1">
      <c r="A127" s="217"/>
      <c r="B127" s="55"/>
      <c r="C127" s="20">
        <v>0.03</v>
      </c>
      <c r="D127" s="21" t="s">
        <v>101</v>
      </c>
      <c r="E127" s="22"/>
      <c r="F127" s="23" t="s">
        <v>5</v>
      </c>
      <c r="G127" s="24">
        <v>25</v>
      </c>
      <c r="H127" s="25" t="s">
        <v>6</v>
      </c>
      <c r="I127" s="26">
        <f t="shared" si="22"/>
        <v>0</v>
      </c>
      <c r="J127" s="34"/>
      <c r="K127" s="19">
        <f t="shared" si="21"/>
        <v>0</v>
      </c>
    </row>
    <row r="128" spans="1:11" ht="26" customHeight="1">
      <c r="A128" s="217"/>
      <c r="B128" s="55"/>
      <c r="C128" s="20">
        <v>0.03</v>
      </c>
      <c r="D128" s="21" t="s">
        <v>101</v>
      </c>
      <c r="E128" s="22"/>
      <c r="F128" s="23" t="s">
        <v>5</v>
      </c>
      <c r="G128" s="24">
        <v>50</v>
      </c>
      <c r="H128" s="25" t="s">
        <v>6</v>
      </c>
      <c r="I128" s="26">
        <f t="shared" si="22"/>
        <v>0</v>
      </c>
      <c r="J128" s="34"/>
      <c r="K128" s="19">
        <f t="shared" si="21"/>
        <v>0</v>
      </c>
    </row>
    <row r="129" spans="1:11" ht="26" customHeight="1" thickBot="1">
      <c r="A129" s="217"/>
      <c r="B129" s="122"/>
      <c r="C129" s="95">
        <v>0.03</v>
      </c>
      <c r="D129" s="106" t="s">
        <v>101</v>
      </c>
      <c r="E129" s="107"/>
      <c r="F129" s="108" t="s">
        <v>5</v>
      </c>
      <c r="G129" s="109">
        <v>100</v>
      </c>
      <c r="H129" s="110" t="s">
        <v>6</v>
      </c>
      <c r="I129" s="111">
        <f t="shared" si="22"/>
        <v>0</v>
      </c>
      <c r="J129" s="159"/>
      <c r="K129" s="103">
        <f t="shared" si="21"/>
        <v>0</v>
      </c>
    </row>
    <row r="130" spans="1:11" ht="26" customHeight="1">
      <c r="A130" s="217"/>
      <c r="B130" s="140" t="s">
        <v>126</v>
      </c>
      <c r="C130" s="179">
        <v>0.03</v>
      </c>
      <c r="D130" s="180" t="s">
        <v>102</v>
      </c>
      <c r="E130" s="141"/>
      <c r="F130" s="142" t="s">
        <v>28</v>
      </c>
      <c r="G130" s="143">
        <v>25</v>
      </c>
      <c r="H130" s="60" t="s">
        <v>6</v>
      </c>
      <c r="I130" s="144">
        <f t="shared" si="22"/>
        <v>0</v>
      </c>
      <c r="J130" s="204"/>
      <c r="K130" s="145">
        <f>I130*(1-C130)</f>
        <v>0</v>
      </c>
    </row>
    <row r="131" spans="1:11" ht="26" customHeight="1" thickBot="1">
      <c r="A131" s="217"/>
      <c r="B131" s="94"/>
      <c r="C131" s="95">
        <v>0.03</v>
      </c>
      <c r="D131" s="106" t="s">
        <v>102</v>
      </c>
      <c r="E131" s="107"/>
      <c r="F131" s="108" t="s">
        <v>28</v>
      </c>
      <c r="G131" s="109"/>
      <c r="H131" s="110" t="s">
        <v>6</v>
      </c>
      <c r="I131" s="111">
        <f t="shared" ref="I131:I140" si="23">E131*G131</f>
        <v>0</v>
      </c>
      <c r="J131" s="157"/>
      <c r="K131" s="147">
        <f>I131*(1-C131)</f>
        <v>0</v>
      </c>
    </row>
    <row r="132" spans="1:11" ht="26" customHeight="1">
      <c r="A132" s="217"/>
      <c r="B132" s="89" t="s">
        <v>103</v>
      </c>
      <c r="C132" s="90">
        <v>0.03</v>
      </c>
      <c r="D132" s="91" t="s">
        <v>104</v>
      </c>
      <c r="E132" s="58"/>
      <c r="F132" s="59" t="s">
        <v>5</v>
      </c>
      <c r="G132" s="81">
        <v>25</v>
      </c>
      <c r="H132" s="92" t="s">
        <v>6</v>
      </c>
      <c r="I132" s="61">
        <f t="shared" si="23"/>
        <v>0</v>
      </c>
      <c r="J132" s="121"/>
      <c r="K132" s="63">
        <f t="shared" ref="K132:K140" si="24">I132*(1-C132)</f>
        <v>0</v>
      </c>
    </row>
    <row r="133" spans="1:11" ht="26" customHeight="1" thickBot="1">
      <c r="A133" s="217"/>
      <c r="B133" s="186" t="s">
        <v>127</v>
      </c>
      <c r="C133" s="95">
        <v>0.03</v>
      </c>
      <c r="D133" s="106" t="s">
        <v>104</v>
      </c>
      <c r="E133" s="107"/>
      <c r="F133" s="108" t="s">
        <v>5</v>
      </c>
      <c r="G133" s="109">
        <v>100</v>
      </c>
      <c r="H133" s="110" t="s">
        <v>6</v>
      </c>
      <c r="I133" s="111">
        <f t="shared" si="23"/>
        <v>0</v>
      </c>
      <c r="J133" s="157"/>
      <c r="K133" s="103">
        <f t="shared" si="24"/>
        <v>0</v>
      </c>
    </row>
    <row r="134" spans="1:11" ht="26" customHeight="1">
      <c r="A134" s="217"/>
      <c r="B134" s="140" t="s">
        <v>105</v>
      </c>
      <c r="C134" s="129">
        <v>0.03</v>
      </c>
      <c r="D134" s="129" t="s">
        <v>106</v>
      </c>
      <c r="E134" s="58"/>
      <c r="F134" s="59" t="s">
        <v>5</v>
      </c>
      <c r="G134" s="81">
        <v>25</v>
      </c>
      <c r="H134" s="60" t="s">
        <v>6</v>
      </c>
      <c r="I134" s="144">
        <f>E134*G134</f>
        <v>0</v>
      </c>
      <c r="J134" s="206"/>
      <c r="K134" s="63">
        <f t="shared" si="24"/>
        <v>0</v>
      </c>
    </row>
    <row r="135" spans="1:11" ht="26" customHeight="1">
      <c r="A135" s="217"/>
      <c r="B135" s="35"/>
      <c r="C135" s="37">
        <v>0.03</v>
      </c>
      <c r="D135" s="37" t="s">
        <v>106</v>
      </c>
      <c r="E135" s="13">
        <v>0</v>
      </c>
      <c r="F135" s="14" t="s">
        <v>5</v>
      </c>
      <c r="G135" s="15">
        <v>50</v>
      </c>
      <c r="H135" s="25" t="s">
        <v>6</v>
      </c>
      <c r="I135" s="26">
        <f>E135*G135</f>
        <v>0</v>
      </c>
      <c r="J135" s="205"/>
      <c r="K135" s="19">
        <f t="shared" si="24"/>
        <v>0</v>
      </c>
    </row>
    <row r="136" spans="1:11" ht="26" customHeight="1">
      <c r="A136" s="217"/>
      <c r="B136" s="35"/>
      <c r="C136" s="20">
        <v>0.03</v>
      </c>
      <c r="D136" s="21" t="s">
        <v>106</v>
      </c>
      <c r="E136" s="22"/>
      <c r="F136" s="23" t="s">
        <v>5</v>
      </c>
      <c r="G136" s="24">
        <v>100</v>
      </c>
      <c r="H136" s="25" t="s">
        <v>6</v>
      </c>
      <c r="I136" s="26">
        <f>E136*G136</f>
        <v>0</v>
      </c>
      <c r="J136" s="68"/>
      <c r="K136" s="19">
        <f t="shared" si="24"/>
        <v>0</v>
      </c>
    </row>
    <row r="137" spans="1:11" ht="26" customHeight="1" thickBot="1">
      <c r="A137" s="217"/>
      <c r="B137" s="94"/>
      <c r="C137" s="96">
        <v>0.03</v>
      </c>
      <c r="D137" s="96" t="s">
        <v>106</v>
      </c>
      <c r="E137" s="107"/>
      <c r="F137" s="108" t="s">
        <v>5</v>
      </c>
      <c r="G137" s="109">
        <v>250</v>
      </c>
      <c r="H137" s="110" t="s">
        <v>6</v>
      </c>
      <c r="I137" s="101">
        <f>E137*G137</f>
        <v>0</v>
      </c>
      <c r="J137" s="207"/>
      <c r="K137" s="103">
        <f t="shared" si="24"/>
        <v>0</v>
      </c>
    </row>
    <row r="138" spans="1:11" ht="26" customHeight="1">
      <c r="A138" s="217"/>
      <c r="B138" s="89" t="s">
        <v>107</v>
      </c>
      <c r="C138" s="90">
        <v>7.0000000000000007E-2</v>
      </c>
      <c r="D138" s="91" t="s">
        <v>108</v>
      </c>
      <c r="E138" s="58"/>
      <c r="F138" s="59" t="s">
        <v>5</v>
      </c>
      <c r="G138" s="81">
        <v>25</v>
      </c>
      <c r="H138" s="92" t="s">
        <v>6</v>
      </c>
      <c r="I138" s="61">
        <f t="shared" si="23"/>
        <v>0</v>
      </c>
      <c r="J138" s="121"/>
      <c r="K138" s="63">
        <f t="shared" si="24"/>
        <v>0</v>
      </c>
    </row>
    <row r="139" spans="1:11" ht="26" customHeight="1">
      <c r="A139" s="217"/>
      <c r="B139" s="55"/>
      <c r="C139" s="20">
        <v>7.0000000000000007E-2</v>
      </c>
      <c r="D139" s="21" t="s">
        <v>108</v>
      </c>
      <c r="E139" s="22"/>
      <c r="F139" s="23" t="s">
        <v>5</v>
      </c>
      <c r="G139" s="24">
        <v>50</v>
      </c>
      <c r="H139" s="25" t="s">
        <v>6</v>
      </c>
      <c r="I139" s="26">
        <f t="shared" si="23"/>
        <v>0</v>
      </c>
      <c r="J139" s="33"/>
      <c r="K139" s="19">
        <f t="shared" si="24"/>
        <v>0</v>
      </c>
    </row>
    <row r="140" spans="1:11" ht="26" customHeight="1" thickBot="1">
      <c r="A140" s="217"/>
      <c r="B140" s="122"/>
      <c r="C140" s="95">
        <v>7.0000000000000007E-2</v>
      </c>
      <c r="D140" s="106" t="s">
        <v>108</v>
      </c>
      <c r="E140" s="107"/>
      <c r="F140" s="108" t="s">
        <v>5</v>
      </c>
      <c r="G140" s="109">
        <v>100</v>
      </c>
      <c r="H140" s="110" t="s">
        <v>6</v>
      </c>
      <c r="I140" s="111">
        <f t="shared" si="23"/>
        <v>0</v>
      </c>
      <c r="J140" s="157"/>
      <c r="K140" s="147">
        <f t="shared" si="24"/>
        <v>0</v>
      </c>
    </row>
    <row r="141" spans="1:11" ht="24" customHeight="1" thickTop="1" thickBot="1">
      <c r="A141" s="82"/>
      <c r="B141" s="69" t="s">
        <v>142</v>
      </c>
      <c r="C141" s="70" t="s">
        <v>109</v>
      </c>
      <c r="D141" s="70"/>
      <c r="E141" s="70"/>
      <c r="F141" s="70"/>
      <c r="G141" s="70"/>
      <c r="H141" s="208"/>
      <c r="I141" s="212">
        <f>SUM(I3:I140)</f>
        <v>0</v>
      </c>
      <c r="J141" s="213"/>
      <c r="K141" s="214">
        <f>SUM(K3:K140)</f>
        <v>0</v>
      </c>
    </row>
    <row r="142" spans="1:11" ht="24" customHeight="1" thickTop="1" thickBot="1">
      <c r="B142" s="18"/>
      <c r="C142" s="70"/>
      <c r="D142" s="70"/>
      <c r="E142" s="71"/>
      <c r="F142" s="71"/>
      <c r="G142" s="71"/>
      <c r="H142" s="70" t="s">
        <v>116</v>
      </c>
      <c r="I142" s="18"/>
      <c r="J142" s="18"/>
      <c r="K142" s="209">
        <f>IF(I141&lt;5000,15.75,0)</f>
        <v>15.75</v>
      </c>
    </row>
    <row r="143" spans="1:11" ht="24" customHeight="1" thickBot="1">
      <c r="B143" s="69" t="s">
        <v>113</v>
      </c>
      <c r="C143" s="74"/>
      <c r="D143" s="74"/>
      <c r="E143" s="18"/>
      <c r="F143" s="70"/>
      <c r="G143" s="70"/>
      <c r="H143" s="70" t="s">
        <v>111</v>
      </c>
      <c r="I143" s="18"/>
      <c r="J143" s="18"/>
      <c r="K143" s="210">
        <f>K141+K142</f>
        <v>15.75</v>
      </c>
    </row>
    <row r="144" spans="1:11" ht="24" customHeight="1" thickBot="1">
      <c r="B144" s="72" t="s">
        <v>110</v>
      </c>
      <c r="C144" s="18"/>
      <c r="D144" s="18"/>
      <c r="E144" s="18"/>
      <c r="F144" s="73"/>
      <c r="G144" s="73"/>
      <c r="H144" s="73" t="s">
        <v>112</v>
      </c>
      <c r="I144" s="18"/>
      <c r="J144" s="18"/>
      <c r="K144" s="211">
        <f>I141-K141</f>
        <v>0</v>
      </c>
    </row>
    <row r="145" spans="2:11" ht="14" thickTop="1">
      <c r="C145" s="1"/>
      <c r="D145" s="1"/>
      <c r="E145" s="1"/>
      <c r="F145" s="1"/>
      <c r="G145" s="1"/>
      <c r="H145" s="1"/>
      <c r="I145" s="1"/>
      <c r="J145" s="1"/>
      <c r="K145" s="1"/>
    </row>
    <row r="146" spans="2:11">
      <c r="B146" s="5"/>
      <c r="C146" s="5"/>
      <c r="D146" s="5"/>
      <c r="E146" s="5"/>
      <c r="F146" s="5"/>
      <c r="G146" s="7"/>
      <c r="H146" s="5"/>
      <c r="I146" s="5"/>
      <c r="J146" s="5"/>
      <c r="K146" s="5"/>
    </row>
    <row r="147" spans="2:11">
      <c r="B147" s="5"/>
      <c r="C147" s="5"/>
      <c r="D147" s="5"/>
      <c r="E147" s="5"/>
      <c r="F147" s="5"/>
      <c r="G147" s="7"/>
      <c r="H147" s="5"/>
      <c r="I147" s="5"/>
      <c r="J147" s="5"/>
      <c r="K147" s="5"/>
    </row>
    <row r="148" spans="2:11">
      <c r="B148" s="5"/>
      <c r="C148" s="5"/>
      <c r="D148" s="5"/>
      <c r="E148" s="5"/>
      <c r="F148" s="5"/>
      <c r="G148" s="7"/>
      <c r="H148" s="5"/>
      <c r="I148" s="5"/>
      <c r="J148" s="5"/>
      <c r="K148" s="5"/>
    </row>
    <row r="149" spans="2:11">
      <c r="B149" s="5"/>
      <c r="C149" s="5"/>
      <c r="D149" s="5"/>
      <c r="E149" s="5"/>
      <c r="F149" s="5"/>
      <c r="G149" s="7"/>
      <c r="H149" s="5"/>
      <c r="I149" s="5"/>
      <c r="J149" s="5"/>
      <c r="K149" s="5"/>
    </row>
    <row r="150" spans="2:11">
      <c r="B150" s="5"/>
      <c r="C150" s="5"/>
      <c r="D150" s="5"/>
      <c r="E150" s="5"/>
      <c r="F150" s="5"/>
      <c r="G150" s="7"/>
      <c r="H150" s="5"/>
      <c r="I150" s="5"/>
      <c r="J150" s="5"/>
      <c r="K150" s="5"/>
    </row>
    <row r="151" spans="2:11">
      <c r="B151" s="5"/>
      <c r="C151" s="5"/>
      <c r="D151" s="5"/>
      <c r="E151" s="5"/>
      <c r="F151" s="5"/>
      <c r="G151" s="7"/>
      <c r="H151" s="5"/>
      <c r="I151" s="5"/>
      <c r="J151" s="5"/>
      <c r="K151" s="5"/>
    </row>
    <row r="152" spans="2:11">
      <c r="B152" s="5"/>
      <c r="C152" s="5"/>
      <c r="D152" s="5"/>
      <c r="E152" s="5"/>
      <c r="F152" s="5"/>
      <c r="G152" s="7"/>
      <c r="H152" s="5"/>
      <c r="I152" s="5"/>
      <c r="J152" s="5"/>
      <c r="K152" s="5"/>
    </row>
    <row r="153" spans="2:11">
      <c r="B153" s="5"/>
      <c r="C153" s="5"/>
      <c r="D153" s="5"/>
      <c r="E153" s="5"/>
      <c r="F153" s="5"/>
      <c r="G153" s="7"/>
      <c r="H153" s="5"/>
      <c r="I153" s="5"/>
      <c r="J153" s="5"/>
      <c r="K153" s="5"/>
    </row>
    <row r="154" spans="2:11">
      <c r="B154" s="5"/>
      <c r="C154" s="5"/>
      <c r="D154" s="5"/>
      <c r="E154" s="5"/>
      <c r="F154" s="5"/>
      <c r="G154" s="7"/>
      <c r="H154" s="5"/>
      <c r="I154" s="5"/>
      <c r="J154" s="5"/>
      <c r="K154" s="5"/>
    </row>
    <row r="155" spans="2:11">
      <c r="B155" s="5"/>
      <c r="C155" s="5"/>
      <c r="D155" s="5"/>
      <c r="E155" s="5"/>
      <c r="F155" s="5"/>
      <c r="G155" s="7"/>
      <c r="H155" s="5"/>
      <c r="I155" s="5"/>
      <c r="J155" s="5"/>
      <c r="K155" s="5"/>
    </row>
    <row r="156" spans="2:11">
      <c r="B156" s="5"/>
      <c r="C156" s="5"/>
      <c r="D156" s="5"/>
      <c r="E156" s="5"/>
      <c r="F156" s="5"/>
      <c r="G156" s="7"/>
      <c r="H156" s="5"/>
      <c r="I156" s="5"/>
      <c r="J156" s="5"/>
      <c r="K156" s="5"/>
    </row>
    <row r="157" spans="2:11">
      <c r="B157" s="5"/>
      <c r="C157" s="5"/>
      <c r="D157" s="5"/>
      <c r="E157" s="5"/>
      <c r="F157" s="5"/>
      <c r="G157" s="7"/>
      <c r="H157" s="5"/>
      <c r="I157" s="5"/>
      <c r="J157" s="5"/>
      <c r="K157" s="5"/>
    </row>
    <row r="158" spans="2:11">
      <c r="B158" s="5"/>
      <c r="C158" s="5"/>
      <c r="D158" s="5"/>
      <c r="E158" s="5"/>
      <c r="F158" s="5"/>
      <c r="G158" s="7"/>
      <c r="H158" s="5"/>
      <c r="I158" s="5"/>
      <c r="J158" s="5"/>
      <c r="K158" s="5"/>
    </row>
    <row r="159" spans="2:11">
      <c r="B159" s="5"/>
      <c r="C159" s="5"/>
      <c r="D159" s="5"/>
      <c r="E159" s="5"/>
      <c r="F159" s="5"/>
      <c r="G159" s="7"/>
      <c r="H159" s="5"/>
      <c r="I159" s="5"/>
      <c r="J159" s="5"/>
      <c r="K159" s="5"/>
    </row>
    <row r="160" spans="2:11">
      <c r="B160" s="5"/>
      <c r="C160" s="5"/>
      <c r="D160" s="5"/>
      <c r="E160" s="5"/>
      <c r="F160" s="5"/>
      <c r="G160" s="7"/>
      <c r="H160" s="5"/>
      <c r="I160" s="5"/>
      <c r="J160" s="5"/>
      <c r="K160" s="5"/>
    </row>
    <row r="161" spans="2:11">
      <c r="B161" s="5"/>
      <c r="C161" s="5"/>
      <c r="D161" s="5"/>
      <c r="E161" s="5"/>
      <c r="F161" s="5"/>
      <c r="G161" s="7"/>
      <c r="H161" s="5"/>
      <c r="I161" s="5"/>
      <c r="J161" s="5"/>
      <c r="K161" s="5"/>
    </row>
    <row r="162" spans="2:11">
      <c r="B162" s="5"/>
      <c r="C162" s="5"/>
      <c r="D162" s="5"/>
      <c r="E162" s="5"/>
      <c r="F162" s="5"/>
      <c r="G162" s="7"/>
      <c r="H162" s="5"/>
      <c r="I162" s="5"/>
      <c r="J162" s="5"/>
      <c r="K162" s="5"/>
    </row>
    <row r="163" spans="2:11">
      <c r="B163" s="5"/>
      <c r="C163" s="5"/>
      <c r="D163" s="5"/>
      <c r="E163" s="5"/>
      <c r="F163" s="5"/>
      <c r="G163" s="7"/>
      <c r="H163" s="5"/>
      <c r="I163" s="5"/>
      <c r="J163" s="5"/>
      <c r="K163" s="5"/>
    </row>
    <row r="164" spans="2:11">
      <c r="B164" s="5"/>
      <c r="C164" s="5"/>
      <c r="D164" s="5"/>
      <c r="E164" s="5"/>
      <c r="F164" s="5"/>
      <c r="G164" s="7"/>
      <c r="H164" s="5"/>
      <c r="I164" s="5"/>
      <c r="J164" s="5"/>
      <c r="K164" s="5"/>
    </row>
    <row r="165" spans="2:11">
      <c r="B165" s="5"/>
      <c r="C165" s="5"/>
      <c r="D165" s="5"/>
      <c r="E165" s="5"/>
      <c r="F165" s="5"/>
      <c r="G165" s="7"/>
      <c r="H165" s="5"/>
      <c r="I165" s="5"/>
      <c r="J165" s="5"/>
      <c r="K165" s="5"/>
    </row>
    <row r="166" spans="2:11">
      <c r="B166" s="5"/>
      <c r="C166" s="5"/>
      <c r="D166" s="5"/>
      <c r="E166" s="5"/>
      <c r="F166" s="5"/>
      <c r="G166" s="7"/>
      <c r="H166" s="5"/>
      <c r="I166" s="5"/>
      <c r="J166" s="5"/>
      <c r="K166" s="5"/>
    </row>
    <row r="167" spans="2:11">
      <c r="B167" s="5"/>
      <c r="C167" s="5"/>
      <c r="D167" s="5"/>
      <c r="E167" s="5"/>
      <c r="F167" s="5"/>
      <c r="G167" s="7"/>
      <c r="H167" s="5"/>
      <c r="I167" s="5"/>
      <c r="J167" s="5"/>
      <c r="K167" s="5"/>
    </row>
    <row r="168" spans="2:11">
      <c r="B168" s="5"/>
      <c r="C168" s="5"/>
      <c r="D168" s="5"/>
      <c r="E168" s="5"/>
      <c r="F168" s="5"/>
      <c r="G168" s="7"/>
      <c r="H168" s="5"/>
      <c r="I168" s="5"/>
      <c r="J168" s="5"/>
      <c r="K168" s="5"/>
    </row>
    <row r="169" spans="2:11">
      <c r="B169" s="5"/>
      <c r="C169" s="5"/>
      <c r="D169" s="5"/>
      <c r="E169" s="5"/>
      <c r="F169" s="5"/>
      <c r="G169" s="7"/>
      <c r="H169" s="5"/>
      <c r="I169" s="5"/>
      <c r="J169" s="5"/>
      <c r="K169" s="5"/>
    </row>
    <row r="170" spans="2:11">
      <c r="B170" s="5"/>
      <c r="C170" s="5"/>
      <c r="D170" s="5"/>
      <c r="E170" s="5"/>
      <c r="F170" s="5"/>
      <c r="G170" s="7"/>
      <c r="H170" s="5"/>
      <c r="I170" s="5"/>
      <c r="J170" s="5"/>
      <c r="K170" s="5"/>
    </row>
    <row r="171" spans="2:11">
      <c r="B171" s="5"/>
      <c r="C171" s="5"/>
      <c r="D171" s="5"/>
      <c r="E171" s="5"/>
      <c r="F171" s="5"/>
      <c r="G171" s="7"/>
      <c r="H171" s="5"/>
      <c r="I171" s="5"/>
      <c r="J171" s="5"/>
      <c r="K171" s="5"/>
    </row>
    <row r="172" spans="2:11">
      <c r="B172" s="5"/>
      <c r="C172" s="5"/>
      <c r="D172" s="5"/>
      <c r="E172" s="5"/>
      <c r="F172" s="5"/>
      <c r="G172" s="7"/>
      <c r="H172" s="5"/>
      <c r="I172" s="5"/>
      <c r="J172" s="5"/>
      <c r="K172" s="5"/>
    </row>
    <row r="173" spans="2:11">
      <c r="B173" s="5"/>
      <c r="C173" s="5"/>
      <c r="D173" s="5"/>
      <c r="E173" s="5"/>
      <c r="F173" s="5"/>
      <c r="G173" s="7"/>
      <c r="H173" s="5"/>
      <c r="I173" s="5"/>
      <c r="J173" s="5"/>
      <c r="K173" s="5"/>
    </row>
    <row r="174" spans="2:11">
      <c r="B174" s="5"/>
      <c r="C174" s="5"/>
      <c r="D174" s="5"/>
      <c r="E174" s="5"/>
      <c r="F174" s="5"/>
      <c r="G174" s="7"/>
      <c r="H174" s="5"/>
      <c r="I174" s="5"/>
      <c r="J174" s="5"/>
      <c r="K174" s="5"/>
    </row>
    <row r="175" spans="2:11">
      <c r="B175" s="5"/>
      <c r="C175" s="5"/>
      <c r="D175" s="5"/>
      <c r="E175" s="5"/>
      <c r="F175" s="5"/>
      <c r="G175" s="7"/>
      <c r="H175" s="5"/>
      <c r="I175" s="5"/>
      <c r="J175" s="5"/>
      <c r="K175" s="5"/>
    </row>
    <row r="176" spans="2:11">
      <c r="B176" s="5"/>
      <c r="C176" s="5"/>
      <c r="D176" s="5"/>
      <c r="E176" s="5"/>
      <c r="F176" s="5"/>
      <c r="G176" s="7"/>
      <c r="H176" s="5"/>
      <c r="I176" s="5"/>
      <c r="J176" s="5"/>
      <c r="K176" s="5"/>
    </row>
    <row r="177" spans="2:11">
      <c r="B177" s="5"/>
      <c r="C177" s="5"/>
      <c r="D177" s="5"/>
      <c r="E177" s="5"/>
      <c r="F177" s="5"/>
      <c r="G177" s="7"/>
      <c r="H177" s="5"/>
      <c r="I177" s="5"/>
      <c r="J177" s="5"/>
      <c r="K177" s="5"/>
    </row>
    <row r="178" spans="2:11">
      <c r="B178" s="5"/>
      <c r="C178" s="5"/>
      <c r="D178" s="5"/>
      <c r="E178" s="5"/>
      <c r="F178" s="5"/>
      <c r="G178" s="7"/>
      <c r="H178" s="5"/>
      <c r="I178" s="5"/>
      <c r="J178" s="5"/>
      <c r="K178" s="5"/>
    </row>
    <row r="179" spans="2:11">
      <c r="B179" s="5"/>
      <c r="C179" s="5"/>
      <c r="D179" s="5"/>
      <c r="E179" s="5"/>
      <c r="F179" s="5"/>
      <c r="G179" s="7"/>
      <c r="H179" s="5"/>
      <c r="I179" s="5"/>
      <c r="J179" s="5"/>
      <c r="K179" s="5"/>
    </row>
    <row r="180" spans="2:11">
      <c r="B180" s="5"/>
      <c r="C180" s="5"/>
      <c r="D180" s="5"/>
      <c r="E180" s="5"/>
      <c r="F180" s="5"/>
      <c r="G180" s="7"/>
      <c r="H180" s="5"/>
      <c r="I180" s="5"/>
      <c r="J180" s="5"/>
      <c r="K180" s="5"/>
    </row>
    <row r="181" spans="2:11">
      <c r="B181" s="5"/>
      <c r="C181" s="5"/>
      <c r="D181" s="5"/>
      <c r="E181" s="5"/>
      <c r="F181" s="5"/>
      <c r="G181" s="7"/>
      <c r="H181" s="5"/>
      <c r="I181" s="5"/>
      <c r="J181" s="5"/>
      <c r="K181" s="5"/>
    </row>
    <row r="182" spans="2:11">
      <c r="B182" s="5"/>
      <c r="C182" s="5"/>
      <c r="D182" s="5"/>
      <c r="E182" s="5"/>
      <c r="F182" s="5"/>
      <c r="G182" s="7"/>
      <c r="H182" s="5"/>
      <c r="I182" s="5"/>
      <c r="J182" s="5"/>
      <c r="K182" s="5"/>
    </row>
    <row r="183" spans="2:11">
      <c r="B183" s="5"/>
      <c r="C183" s="5"/>
      <c r="D183" s="5"/>
      <c r="E183" s="5"/>
      <c r="F183" s="5"/>
      <c r="G183" s="7"/>
      <c r="H183" s="5"/>
      <c r="I183" s="5"/>
      <c r="J183" s="5"/>
      <c r="K183" s="5"/>
    </row>
    <row r="184" spans="2:11">
      <c r="B184" s="5"/>
      <c r="C184" s="5"/>
      <c r="D184" s="5"/>
      <c r="E184" s="5"/>
      <c r="F184" s="5"/>
      <c r="G184" s="7"/>
      <c r="H184" s="5"/>
      <c r="I184" s="5"/>
      <c r="J184" s="5"/>
      <c r="K184" s="5"/>
    </row>
    <row r="185" spans="2:11">
      <c r="B185" s="5"/>
      <c r="C185" s="5"/>
      <c r="D185" s="5"/>
      <c r="E185" s="5"/>
      <c r="F185" s="5"/>
      <c r="G185" s="7"/>
      <c r="H185" s="5"/>
      <c r="I185" s="5"/>
      <c r="J185" s="5"/>
      <c r="K185" s="5"/>
    </row>
    <row r="186" spans="2:11">
      <c r="B186" s="5"/>
      <c r="C186" s="5"/>
      <c r="D186" s="5"/>
      <c r="E186" s="5"/>
      <c r="F186" s="5"/>
      <c r="G186" s="7"/>
      <c r="H186" s="5"/>
      <c r="I186" s="5"/>
      <c r="J186" s="5"/>
      <c r="K186" s="5"/>
    </row>
    <row r="187" spans="2:11">
      <c r="B187" s="5"/>
      <c r="C187" s="5"/>
      <c r="D187" s="5"/>
      <c r="E187" s="5"/>
      <c r="F187" s="5"/>
      <c r="G187" s="7"/>
      <c r="H187" s="5"/>
      <c r="I187" s="5"/>
      <c r="J187" s="5"/>
      <c r="K187" s="5"/>
    </row>
    <row r="188" spans="2:11">
      <c r="B188" s="5"/>
      <c r="C188" s="5"/>
      <c r="D188" s="5"/>
      <c r="E188" s="5"/>
      <c r="F188" s="5"/>
      <c r="G188" s="7"/>
      <c r="H188" s="5"/>
      <c r="I188" s="5"/>
      <c r="J188" s="5"/>
      <c r="K188" s="5"/>
    </row>
    <row r="189" spans="2:11">
      <c r="B189" s="5"/>
      <c r="C189" s="5"/>
      <c r="D189" s="5"/>
      <c r="E189" s="5"/>
      <c r="F189" s="5"/>
      <c r="G189" s="7"/>
      <c r="H189" s="5"/>
      <c r="I189" s="5"/>
      <c r="J189" s="5"/>
      <c r="K189" s="5"/>
    </row>
    <row r="190" spans="2:11">
      <c r="B190" s="5"/>
      <c r="C190" s="5"/>
      <c r="D190" s="5"/>
      <c r="E190" s="5"/>
      <c r="F190" s="5"/>
      <c r="G190" s="7"/>
      <c r="H190" s="5"/>
      <c r="I190" s="5"/>
      <c r="J190" s="5"/>
      <c r="K190" s="5"/>
    </row>
    <row r="191" spans="2:11">
      <c r="B191" s="5"/>
      <c r="C191" s="5"/>
      <c r="D191" s="5"/>
      <c r="E191" s="5"/>
      <c r="F191" s="5"/>
      <c r="G191" s="7"/>
      <c r="H191" s="5"/>
      <c r="I191" s="5"/>
      <c r="J191" s="5"/>
      <c r="K191" s="5"/>
    </row>
    <row r="192" spans="2:11">
      <c r="B192" s="5"/>
      <c r="C192" s="5"/>
      <c r="D192" s="5"/>
      <c r="E192" s="5"/>
      <c r="F192" s="5"/>
      <c r="G192" s="7"/>
      <c r="H192" s="5"/>
      <c r="I192" s="5"/>
      <c r="J192" s="5"/>
      <c r="K192" s="5"/>
    </row>
    <row r="193" spans="2:11">
      <c r="B193" s="5"/>
      <c r="C193" s="5"/>
      <c r="D193" s="5"/>
      <c r="E193" s="5"/>
      <c r="F193" s="5"/>
      <c r="G193" s="7"/>
      <c r="H193" s="5"/>
      <c r="I193" s="5"/>
      <c r="J193" s="5"/>
      <c r="K193" s="5"/>
    </row>
    <row r="194" spans="2:11">
      <c r="B194" s="5"/>
      <c r="C194" s="5"/>
      <c r="D194" s="5"/>
      <c r="E194" s="5"/>
      <c r="F194" s="5"/>
      <c r="G194" s="7"/>
      <c r="H194" s="5"/>
      <c r="I194" s="5"/>
      <c r="J194" s="5"/>
      <c r="K194" s="5"/>
    </row>
    <row r="195" spans="2:11">
      <c r="B195" s="5"/>
      <c r="C195" s="5"/>
      <c r="D195" s="5"/>
      <c r="E195" s="5"/>
      <c r="F195" s="5"/>
      <c r="G195" s="7"/>
      <c r="H195" s="5"/>
      <c r="I195" s="5"/>
      <c r="J195" s="5"/>
      <c r="K195" s="5"/>
    </row>
    <row r="196" spans="2:11">
      <c r="B196" s="5"/>
      <c r="C196" s="5"/>
      <c r="D196" s="5"/>
      <c r="E196" s="5"/>
      <c r="F196" s="5"/>
      <c r="G196" s="7"/>
      <c r="H196" s="5"/>
      <c r="I196" s="5"/>
      <c r="J196" s="5"/>
      <c r="K196" s="5"/>
    </row>
    <row r="197" spans="2:11">
      <c r="B197" s="5"/>
      <c r="C197" s="5"/>
      <c r="D197" s="5"/>
      <c r="E197" s="5"/>
      <c r="F197" s="5"/>
      <c r="G197" s="7"/>
      <c r="H197" s="5"/>
      <c r="I197" s="5"/>
      <c r="J197" s="5"/>
      <c r="K197" s="5"/>
    </row>
    <row r="198" spans="2:11">
      <c r="B198" s="5"/>
      <c r="C198" s="5"/>
      <c r="D198" s="5"/>
      <c r="E198" s="5"/>
      <c r="F198" s="5"/>
      <c r="G198" s="7"/>
      <c r="H198" s="5"/>
      <c r="I198" s="5"/>
      <c r="J198" s="5"/>
      <c r="K198" s="5"/>
    </row>
    <row r="199" spans="2:11">
      <c r="B199" s="5"/>
      <c r="C199" s="5"/>
      <c r="D199" s="5"/>
      <c r="E199" s="5"/>
      <c r="F199" s="5"/>
      <c r="G199" s="7"/>
      <c r="H199" s="5"/>
      <c r="I199" s="5"/>
      <c r="J199" s="5"/>
      <c r="K199" s="5"/>
    </row>
    <row r="200" spans="2:11">
      <c r="B200" s="5"/>
      <c r="C200" s="5"/>
      <c r="D200" s="5"/>
      <c r="E200" s="5"/>
      <c r="F200" s="5"/>
      <c r="G200" s="7"/>
      <c r="H200" s="5"/>
      <c r="I200" s="5"/>
      <c r="J200" s="5"/>
      <c r="K200" s="5"/>
    </row>
    <row r="201" spans="2:11">
      <c r="B201" s="5"/>
      <c r="C201" s="5"/>
      <c r="D201" s="5"/>
      <c r="E201" s="5"/>
      <c r="F201" s="5"/>
      <c r="G201" s="7"/>
      <c r="H201" s="5"/>
      <c r="I201" s="5"/>
      <c r="J201" s="5"/>
      <c r="K201" s="5"/>
    </row>
    <row r="202" spans="2:11">
      <c r="B202" s="5"/>
      <c r="C202" s="5"/>
      <c r="D202" s="5"/>
      <c r="E202" s="5"/>
      <c r="F202" s="5"/>
      <c r="G202" s="7"/>
      <c r="H202" s="5"/>
      <c r="I202" s="5"/>
      <c r="J202" s="5"/>
      <c r="K202" s="5"/>
    </row>
    <row r="203" spans="2:11">
      <c r="B203" s="5"/>
      <c r="C203" s="5"/>
      <c r="D203" s="5"/>
      <c r="E203" s="5"/>
      <c r="F203" s="5"/>
      <c r="G203" s="7"/>
      <c r="H203" s="5"/>
      <c r="I203" s="5"/>
      <c r="J203" s="5"/>
      <c r="K203" s="5"/>
    </row>
  </sheetData>
  <mergeCells count="5">
    <mergeCell ref="A1:K1"/>
    <mergeCell ref="A26:A59"/>
    <mergeCell ref="A60:A81"/>
    <mergeCell ref="A3:A25"/>
    <mergeCell ref="A82:A140"/>
  </mergeCells>
  <phoneticPr fontId="3" type="noConversion"/>
  <printOptions horizontalCentered="1" verticalCentered="1"/>
  <pageMargins left="0" right="0" top="0" bottom="0" header="0" footer="0"/>
  <pageSetup scale="31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Order Form</vt:lpstr>
      <vt:lpstr>'Master 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Vandermey</dc:creator>
  <cp:keywords/>
  <dc:description/>
  <cp:lastModifiedBy>Barbara Barta</cp:lastModifiedBy>
  <cp:revision/>
  <cp:lastPrinted>2023-04-01T19:27:19Z</cp:lastPrinted>
  <dcterms:created xsi:type="dcterms:W3CDTF">2002-03-24T03:04:58Z</dcterms:created>
  <dcterms:modified xsi:type="dcterms:W3CDTF">2023-12-04T19:49:35Z</dcterms:modified>
  <cp:category/>
  <cp:contentStatus/>
</cp:coreProperties>
</file>